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G:\Research\ENGINEERING UK REPORTS\Engineering UK 2020\Excel Resource\1. Education pathways into engineering\full resource\"/>
    </mc:Choice>
  </mc:AlternateContent>
  <xr:revisionPtr revIDLastSave="0" documentId="8_{FE1F0D5C-1A0C-495E-A73E-867BAF10103B}" xr6:coauthVersionLast="45" xr6:coauthVersionMax="45" xr10:uidLastSave="{00000000-0000-0000-0000-000000000000}"/>
  <bookViews>
    <workbookView xWindow="-110" yWindow="-110" windowWidth="18490" windowHeight="11020" xr2:uid="{413E1821-A48A-4A9B-AC7D-4C294B8A6CE1}"/>
  </bookViews>
  <sheets>
    <sheet name="Index" sheetId="1" r:id="rId1"/>
    <sheet name="4.1" sheetId="2" r:id="rId2"/>
    <sheet name="4.2" sheetId="3" r:id="rId3"/>
    <sheet name="4.3" sheetId="4" r:id="rId4"/>
    <sheet name="4.4" sheetId="5" r:id="rId5"/>
    <sheet name="4.5" sheetId="6" r:id="rId6"/>
    <sheet name="4.6" sheetId="7" r:id="rId7"/>
    <sheet name="4.6a" sheetId="8" r:id="rId8"/>
    <sheet name="4.7" sheetId="9" r:id="rId9"/>
    <sheet name="4.8" sheetId="10" r:id="rId10"/>
    <sheet name="4.8a" sheetId="11" r:id="rId11"/>
    <sheet name="4.9" sheetId="12" r:id="rId12"/>
    <sheet name="4.10" sheetId="13" r:id="rId13"/>
    <sheet name="4.10a" sheetId="14" r:id="rId14"/>
    <sheet name="4.11" sheetId="15" r:id="rId15"/>
    <sheet name="4.12" sheetId="16" r:id="rId16"/>
    <sheet name="4.12a" sheetId="17" r:id="rId17"/>
    <sheet name="4.13" sheetId="18" r:id="rId18"/>
    <sheet name="4.14" sheetId="19" r:id="rId19"/>
    <sheet name="4.15" sheetId="20" r:id="rId20"/>
    <sheet name="4.16" sheetId="21" r:id="rId21"/>
    <sheet name="4.17" sheetId="22" r:id="rId22"/>
    <sheet name="4.18" sheetId="23" r:id="rId23"/>
    <sheet name="4.19" sheetId="24" r:id="rId24"/>
    <sheet name="4.20" sheetId="25" r:id="rId25"/>
    <sheet name="4.21" sheetId="26" r:id="rId26"/>
    <sheet name="4.22" sheetId="27" r:id="rId27"/>
    <sheet name="4.23" sheetId="28" r:id="rId28"/>
    <sheet name="4.24" sheetId="29" r:id="rId29"/>
    <sheet name="4.25" sheetId="30" r:id="rId30"/>
    <sheet name="4.26" sheetId="31" r:id="rId31"/>
    <sheet name="4.27" sheetId="32" r:id="rId32"/>
    <sheet name="4.28" sheetId="33" r:id="rId33"/>
    <sheet name="4.29" sheetId="34" r:id="rId34"/>
    <sheet name="4.30" sheetId="35" r:id="rId35"/>
    <sheet name="4.31" sheetId="36" r:id="rId36"/>
  </sheets>
  <externalReferences>
    <externalReference r:id="rId37"/>
    <externalReference r:id="rId38"/>
    <externalReference r:id="rId39"/>
    <externalReference r:id="rId40"/>
  </externalReferences>
  <definedNames>
    <definedName name="_Fill" hidden="1">#REF!</definedName>
    <definedName name="_xlnm._FilterDatabase" localSheetId="21" hidden="1">'4.17'!$A$38:$I$38</definedName>
    <definedName name="Achievement">[2]QA1!$N$3</definedName>
    <definedName name="chart22">'[3]Chapter 2 - Charts'!$D$71:$N$108</definedName>
    <definedName name="chart31">'[3]Chapter 3 - Charts'!$D$27:$O$60</definedName>
    <definedName name="chart32">'[3]Chapter 3 - Charts'!$D$74:$O$106</definedName>
    <definedName name="chart33">'[3]Chapter 3 - Charts'!$D$117:$Z$153</definedName>
    <definedName name="chart34">'[3]Chapter 3 - Charts'!$D$598:$Y$629</definedName>
    <definedName name="Chart42">'[3]Chapter 4 - Charts'!$D$25:$N$62</definedName>
    <definedName name="Chart43">'[3]Chapter 4 - Charts'!$D$71:$N$108</definedName>
    <definedName name="Chart43_b">'[3]Chapter 4 - Charts'!$D$216:$N$260</definedName>
    <definedName name="Chart44">'[3]Chapter 4 - Charts'!$D$118:$N$155</definedName>
    <definedName name="Chart44_b">'[3]Chapter 4 - Charts'!$D$165:$N$209</definedName>
    <definedName name="Chart44_b_a">'[3]Chapter 4 - Charts'!$D$267:$N$311</definedName>
    <definedName name="Chart51">'[3]Chapter 5 - Charts'!$D$25:$N$62</definedName>
    <definedName name="Chart52">'[3]Chapter 5 - Charts'!$D$71:$N$108</definedName>
    <definedName name="Chart52_b">'[3]Chapter 5 - Charts'!$D$118:$N$153</definedName>
    <definedName name="Chart53">'[3]Chapter 5 - Charts'!$D$530:$N$567</definedName>
    <definedName name="Chart71">'[3]Chapter 7 - Charts'!$D$25:$N$60</definedName>
    <definedName name="Chart710">'[3]Chapter 7 - Charts'!$D$843:$N$878</definedName>
    <definedName name="Chart710_b">'[3]Chapter 7 - Charts'!$D$886:$N$921</definedName>
    <definedName name="Chart711">'[3]Chapter 7 - Charts'!$D$931:$N$966</definedName>
    <definedName name="Chart711_b">'[3]Chapter 7 - Charts'!$D$976:$N$1011</definedName>
    <definedName name="Chart712">'[3]Chapter 7 - Charts'!$D$1021:$N$1056</definedName>
    <definedName name="Chart712_b">'[3]Chapter 7 - Charts'!$D$1065:$N$1100</definedName>
    <definedName name="Chart712_c">'[3]Chapter 7 - Charts'!$D$1110:$N$1145</definedName>
    <definedName name="Chart72">'[3]Chapter 7 - Charts'!$D$67:$N$102</definedName>
    <definedName name="Chart75">'[3]Chapter 7 - Charts'!$D$454:$N$489</definedName>
    <definedName name="Chart76">'[3]Chapter 7 - Charts'!$D$366:$N$401</definedName>
    <definedName name="Chart76_b">'[3]Chapter 7 - Charts'!$D$499:$N$534</definedName>
    <definedName name="Chart77">'[3]Chapter 7 - Charts'!$D$410:$N$445</definedName>
    <definedName name="Chart77_b">'[3]Chapter 7 - Charts'!$D$543:$N$578</definedName>
    <definedName name="colourboard">[3]Contents!$I$6:$M$30</definedName>
    <definedName name="DescripName">"Charts: Review of the Economy and Employment"</definedName>
    <definedName name="DirectoryRefName">"Review of the Economy and Employment"</definedName>
    <definedName name="FinfoNo">"finfo070"</definedName>
    <definedName name="InfoBoxNo">"D13S1F01"</definedName>
    <definedName name="NotebookNo">"NTB13101"</definedName>
    <definedName name="SSA">[4]SSA!$A$6:$A$16</definedName>
    <definedName name="SSA_Adv_19">[4]SSA!$G$6:$G$16</definedName>
    <definedName name="SSA_Adv_24">[4]SSA!$H$6:$H$16</definedName>
    <definedName name="SSA_Adv_25">[4]SSA!$I$6:$I$16</definedName>
    <definedName name="SSA_Adv_all">[4]SSA!$J$6:$J$16</definedName>
    <definedName name="SSA_All_24">[4]SSA!$P$6:$P$16</definedName>
    <definedName name="SSA_All_25">[4]SSA!$Q$6:$Q$16</definedName>
    <definedName name="SSA_All_All">[4]SSA!$R$6:$R$16</definedName>
    <definedName name="SSA_All_u19">[4]SSA!$O$6:$O$16</definedName>
    <definedName name="SSA_Hi_24">[4]SSA!$L$6:$L$16</definedName>
    <definedName name="SSA_Hi_25">[4]SSA!$M$6:$M$16</definedName>
    <definedName name="SSA_Hi_all">[4]SSA!$N$6:$N$16</definedName>
    <definedName name="SSA_Hi_u19">[4]SSA!$K$6:$K$16</definedName>
    <definedName name="SSA_int_19">[4]SSA!$C$6:$C$16</definedName>
    <definedName name="SSA_int_24">[4]SSA!$D$6:$D$16</definedName>
    <definedName name="SSA_int_25">[4]SSA!$E$6:$E$16</definedName>
    <definedName name="SSA_Int_all">[4]SSA!$F$6:$F$16</definedName>
    <definedName name="SSA_Oct16_Data">'[4]SSA - Historical'!$A$6:$HB$20</definedName>
    <definedName name="Start">[2]QA1!$E$2</definedName>
    <definedName name="thecontents">[3]Contents!$A$1:$N$1</definedName>
    <definedName name="Total79">'[3]Chapter 5 - Charts'!$AJ$75:$AJ$85</definedName>
    <definedName name="Total98">'[3]Chapter 5 - Charts'!$AK$75:$AK$85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5" i="17" l="1"/>
  <c r="M35" i="17"/>
  <c r="L35" i="17"/>
  <c r="K35" i="17"/>
  <c r="J35" i="17"/>
  <c r="I35" i="17"/>
  <c r="H35" i="17"/>
  <c r="G35" i="17"/>
  <c r="F35" i="17"/>
  <c r="E35" i="17"/>
  <c r="N34" i="17"/>
  <c r="M34" i="17"/>
  <c r="L34" i="17"/>
  <c r="K34" i="17"/>
  <c r="J34" i="17"/>
  <c r="I34" i="17"/>
  <c r="H34" i="17"/>
  <c r="G34" i="17"/>
  <c r="F34" i="17"/>
  <c r="E34" i="17"/>
  <c r="N33" i="17"/>
  <c r="M33" i="17"/>
  <c r="L33" i="17"/>
  <c r="K33" i="17"/>
  <c r="J33" i="17"/>
  <c r="I33" i="17"/>
  <c r="H33" i="17"/>
  <c r="G33" i="17"/>
  <c r="F33" i="17"/>
  <c r="E33" i="17"/>
  <c r="N32" i="17"/>
  <c r="M32" i="17"/>
  <c r="L32" i="17"/>
  <c r="K32" i="17"/>
  <c r="J32" i="17"/>
  <c r="I32" i="17"/>
  <c r="H32" i="17"/>
  <c r="G32" i="17"/>
  <c r="F32" i="17"/>
  <c r="E32" i="17"/>
  <c r="N31" i="17"/>
  <c r="M31" i="17"/>
  <c r="L31" i="17"/>
  <c r="K31" i="17"/>
  <c r="J31" i="17"/>
  <c r="I31" i="17"/>
  <c r="H31" i="17"/>
  <c r="G31" i="17"/>
  <c r="F31" i="17"/>
  <c r="E31" i="17"/>
  <c r="N30" i="17"/>
  <c r="M30" i="17"/>
  <c r="L30" i="17"/>
  <c r="K30" i="17"/>
  <c r="J30" i="17"/>
  <c r="I30" i="17"/>
  <c r="H30" i="17"/>
  <c r="G30" i="17"/>
  <c r="F30" i="17"/>
  <c r="E30" i="17"/>
  <c r="N29" i="17"/>
  <c r="M29" i="17"/>
  <c r="L29" i="17"/>
  <c r="K29" i="17"/>
  <c r="J29" i="17"/>
  <c r="I29" i="17"/>
  <c r="H29" i="17"/>
  <c r="G29" i="17"/>
  <c r="F29" i="17"/>
  <c r="E29" i="17"/>
  <c r="N28" i="17"/>
  <c r="M28" i="17"/>
  <c r="L28" i="17"/>
  <c r="K28" i="17"/>
  <c r="J28" i="17"/>
  <c r="I28" i="17"/>
  <c r="H28" i="17"/>
  <c r="G28" i="17"/>
  <c r="F28" i="17"/>
  <c r="E28" i="17"/>
  <c r="N27" i="17"/>
  <c r="M27" i="17"/>
  <c r="L27" i="17"/>
  <c r="K27" i="17"/>
  <c r="J27" i="17"/>
  <c r="I27" i="17"/>
  <c r="H27" i="17"/>
  <c r="G27" i="17"/>
  <c r="F27" i="17"/>
  <c r="E27" i="17"/>
  <c r="N26" i="17"/>
  <c r="M26" i="17"/>
  <c r="L26" i="17"/>
  <c r="K26" i="17"/>
  <c r="J26" i="17"/>
  <c r="I26" i="17"/>
  <c r="H26" i="17"/>
  <c r="G26" i="17"/>
  <c r="F26" i="17"/>
  <c r="E26" i="17"/>
  <c r="N25" i="17"/>
  <c r="M25" i="17"/>
  <c r="L25" i="17"/>
  <c r="K25" i="17"/>
  <c r="J25" i="17"/>
  <c r="I25" i="17"/>
  <c r="H25" i="17"/>
  <c r="G25" i="17"/>
  <c r="F25" i="17"/>
  <c r="E25" i="17"/>
  <c r="N24" i="17"/>
  <c r="M24" i="17"/>
  <c r="L24" i="17"/>
  <c r="K24" i="17"/>
  <c r="J24" i="17"/>
  <c r="I24" i="17"/>
  <c r="H24" i="17"/>
  <c r="G24" i="17"/>
  <c r="F24" i="17"/>
  <c r="E24" i="17"/>
  <c r="N23" i="17"/>
  <c r="M23" i="17"/>
  <c r="L23" i="17"/>
  <c r="K23" i="17"/>
  <c r="J23" i="17"/>
  <c r="I23" i="17"/>
  <c r="H23" i="17"/>
  <c r="G23" i="17"/>
  <c r="F23" i="17"/>
  <c r="E23" i="17"/>
  <c r="N22" i="17"/>
  <c r="M22" i="17"/>
  <c r="L22" i="17"/>
  <c r="K22" i="17"/>
  <c r="J22" i="17"/>
  <c r="I22" i="17"/>
  <c r="H22" i="17"/>
  <c r="G22" i="17"/>
  <c r="F22" i="17"/>
  <c r="E22" i="17"/>
  <c r="N21" i="17"/>
  <c r="M21" i="17"/>
  <c r="L21" i="17"/>
  <c r="K21" i="17"/>
  <c r="J21" i="17"/>
  <c r="I21" i="17"/>
  <c r="H21" i="17"/>
  <c r="G21" i="17"/>
  <c r="F21" i="17"/>
  <c r="E21" i="17"/>
  <c r="N20" i="17"/>
  <c r="M20" i="17"/>
  <c r="L20" i="17"/>
  <c r="K20" i="17"/>
  <c r="J20" i="17"/>
  <c r="I20" i="17"/>
  <c r="H20" i="17"/>
  <c r="G20" i="17"/>
  <c r="F20" i="17"/>
  <c r="E20" i="17"/>
  <c r="N19" i="17"/>
  <c r="M19" i="17"/>
  <c r="L19" i="17"/>
  <c r="K19" i="17"/>
  <c r="J19" i="17"/>
  <c r="I19" i="17"/>
  <c r="H19" i="17"/>
  <c r="G19" i="17"/>
  <c r="F19" i="17"/>
  <c r="E19" i="17"/>
  <c r="N18" i="17"/>
  <c r="M18" i="17"/>
  <c r="L18" i="17"/>
  <c r="K18" i="17"/>
  <c r="J18" i="17"/>
  <c r="I18" i="17"/>
  <c r="H18" i="17"/>
  <c r="G18" i="17"/>
  <c r="F18" i="17"/>
  <c r="E18" i="17"/>
  <c r="N17" i="17"/>
  <c r="M17" i="17"/>
  <c r="L17" i="17"/>
  <c r="K17" i="17"/>
  <c r="J17" i="17"/>
  <c r="I17" i="17"/>
  <c r="H17" i="17"/>
  <c r="G17" i="17"/>
  <c r="F17" i="17"/>
  <c r="E17" i="17"/>
  <c r="N16" i="17"/>
  <c r="M16" i="17"/>
  <c r="L16" i="17"/>
  <c r="K16" i="17"/>
  <c r="J16" i="17"/>
  <c r="I16" i="17"/>
  <c r="H16" i="17"/>
  <c r="G16" i="17"/>
  <c r="F16" i="17"/>
  <c r="E16" i="17"/>
  <c r="N15" i="17"/>
  <c r="M15" i="17"/>
  <c r="L15" i="17"/>
  <c r="K15" i="17"/>
  <c r="J15" i="17"/>
  <c r="I15" i="17"/>
  <c r="H15" i="17"/>
  <c r="G15" i="17"/>
  <c r="F15" i="17"/>
  <c r="E15" i="17"/>
  <c r="N14" i="17"/>
  <c r="M14" i="17"/>
  <c r="L14" i="17"/>
  <c r="K14" i="17"/>
  <c r="J14" i="17"/>
  <c r="I14" i="17"/>
  <c r="H14" i="17"/>
  <c r="G14" i="17"/>
  <c r="F14" i="17"/>
  <c r="E14" i="17"/>
  <c r="N13" i="17"/>
  <c r="M13" i="17"/>
  <c r="L13" i="17"/>
  <c r="K13" i="17"/>
  <c r="J13" i="17"/>
  <c r="I13" i="17"/>
  <c r="H13" i="17"/>
  <c r="G13" i="17"/>
  <c r="F13" i="17"/>
  <c r="E13" i="17"/>
  <c r="N12" i="17"/>
  <c r="M12" i="17"/>
  <c r="L12" i="17"/>
  <c r="K12" i="17"/>
  <c r="J12" i="17"/>
  <c r="I12" i="17"/>
  <c r="H12" i="17"/>
  <c r="G12" i="17"/>
  <c r="F12" i="17"/>
  <c r="E12" i="17"/>
  <c r="N11" i="17"/>
  <c r="M11" i="17"/>
  <c r="L11" i="17"/>
  <c r="K11" i="17"/>
  <c r="J11" i="17"/>
  <c r="I11" i="17"/>
  <c r="H11" i="17"/>
  <c r="G11" i="17"/>
  <c r="F11" i="17"/>
  <c r="E11" i="17"/>
  <c r="N10" i="17"/>
  <c r="M10" i="17"/>
  <c r="L10" i="17"/>
  <c r="K10" i="17"/>
  <c r="J10" i="17"/>
  <c r="I10" i="17"/>
  <c r="H10" i="17"/>
  <c r="G10" i="17"/>
  <c r="F10" i="17"/>
  <c r="E10" i="17"/>
  <c r="N9" i="17"/>
  <c r="M9" i="17"/>
  <c r="L9" i="17"/>
  <c r="K9" i="17"/>
  <c r="J9" i="17"/>
  <c r="I9" i="17"/>
  <c r="H9" i="17"/>
  <c r="G9" i="17"/>
  <c r="F9" i="17"/>
  <c r="E9" i="17"/>
  <c r="N8" i="17"/>
  <c r="M8" i="17"/>
  <c r="L8" i="17"/>
  <c r="K8" i="17"/>
  <c r="J8" i="17"/>
  <c r="I8" i="17"/>
  <c r="H8" i="17"/>
  <c r="G8" i="17"/>
  <c r="F8" i="17"/>
  <c r="E8" i="17"/>
  <c r="N7" i="17"/>
  <c r="M7" i="17"/>
  <c r="L7" i="17"/>
  <c r="K7" i="17"/>
  <c r="J7" i="17"/>
  <c r="I7" i="17"/>
  <c r="H7" i="17"/>
  <c r="G7" i="17"/>
  <c r="F7" i="17"/>
  <c r="E7" i="17"/>
  <c r="N6" i="17"/>
  <c r="M6" i="17"/>
  <c r="L6" i="17"/>
  <c r="K6" i="17"/>
  <c r="J6" i="17"/>
  <c r="I6" i="17"/>
  <c r="H6" i="17"/>
  <c r="G6" i="17"/>
  <c r="F6" i="17"/>
  <c r="E6" i="17"/>
  <c r="N5" i="17"/>
  <c r="M5" i="17"/>
  <c r="L5" i="17"/>
  <c r="K5" i="17"/>
  <c r="J5" i="17"/>
  <c r="I5" i="17"/>
  <c r="H5" i="17"/>
  <c r="G5" i="17"/>
  <c r="F5" i="17"/>
  <c r="E5" i="17"/>
  <c r="B2" i="17"/>
  <c r="N35" i="14"/>
  <c r="M35" i="14"/>
  <c r="L35" i="14"/>
  <c r="K35" i="14"/>
  <c r="J35" i="14"/>
  <c r="I35" i="14"/>
  <c r="H35" i="14"/>
  <c r="G35" i="14"/>
  <c r="F35" i="14"/>
  <c r="E35" i="14"/>
  <c r="N34" i="14"/>
  <c r="M34" i="14"/>
  <c r="L34" i="14"/>
  <c r="K34" i="14"/>
  <c r="J34" i="14"/>
  <c r="I34" i="14"/>
  <c r="H34" i="14"/>
  <c r="G34" i="14"/>
  <c r="F34" i="14"/>
  <c r="E34" i="14"/>
  <c r="N33" i="14"/>
  <c r="M33" i="14"/>
  <c r="L33" i="14"/>
  <c r="K33" i="14"/>
  <c r="J33" i="14"/>
  <c r="I33" i="14"/>
  <c r="H33" i="14"/>
  <c r="G33" i="14"/>
  <c r="F33" i="14"/>
  <c r="E33" i="14"/>
  <c r="N32" i="14"/>
  <c r="M32" i="14"/>
  <c r="L32" i="14"/>
  <c r="K32" i="14"/>
  <c r="J32" i="14"/>
  <c r="I32" i="14"/>
  <c r="H32" i="14"/>
  <c r="G32" i="14"/>
  <c r="F32" i="14"/>
  <c r="E32" i="14"/>
  <c r="N31" i="14"/>
  <c r="M31" i="14"/>
  <c r="L31" i="14"/>
  <c r="K31" i="14"/>
  <c r="J31" i="14"/>
  <c r="I31" i="14"/>
  <c r="H31" i="14"/>
  <c r="G31" i="14"/>
  <c r="F31" i="14"/>
  <c r="E31" i="14"/>
  <c r="N30" i="14"/>
  <c r="M30" i="14"/>
  <c r="L30" i="14"/>
  <c r="K30" i="14"/>
  <c r="J30" i="14"/>
  <c r="I30" i="14"/>
  <c r="H30" i="14"/>
  <c r="G30" i="14"/>
  <c r="F30" i="14"/>
  <c r="E30" i="14"/>
  <c r="N29" i="14"/>
  <c r="M29" i="14"/>
  <c r="L29" i="14"/>
  <c r="K29" i="14"/>
  <c r="J29" i="14"/>
  <c r="I29" i="14"/>
  <c r="H29" i="14"/>
  <c r="G29" i="14"/>
  <c r="F29" i="14"/>
  <c r="E29" i="14"/>
  <c r="N28" i="14"/>
  <c r="M28" i="14"/>
  <c r="L28" i="14"/>
  <c r="K28" i="14"/>
  <c r="J28" i="14"/>
  <c r="I28" i="14"/>
  <c r="H28" i="14"/>
  <c r="G28" i="14"/>
  <c r="F28" i="14"/>
  <c r="E28" i="14"/>
  <c r="N27" i="14"/>
  <c r="M27" i="14"/>
  <c r="L27" i="14"/>
  <c r="K27" i="14"/>
  <c r="J27" i="14"/>
  <c r="I27" i="14"/>
  <c r="H27" i="14"/>
  <c r="G27" i="14"/>
  <c r="F27" i="14"/>
  <c r="E27" i="14"/>
  <c r="N26" i="14"/>
  <c r="M26" i="14"/>
  <c r="L26" i="14"/>
  <c r="K26" i="14"/>
  <c r="J26" i="14"/>
  <c r="I26" i="14"/>
  <c r="H26" i="14"/>
  <c r="G26" i="14"/>
  <c r="F26" i="14"/>
  <c r="E26" i="14"/>
  <c r="N25" i="14"/>
  <c r="M25" i="14"/>
  <c r="L25" i="14"/>
  <c r="K25" i="14"/>
  <c r="J25" i="14"/>
  <c r="I25" i="14"/>
  <c r="H25" i="14"/>
  <c r="G25" i="14"/>
  <c r="F25" i="14"/>
  <c r="E25" i="14"/>
  <c r="N24" i="14"/>
  <c r="M24" i="14"/>
  <c r="L24" i="14"/>
  <c r="K24" i="14"/>
  <c r="J24" i="14"/>
  <c r="I24" i="14"/>
  <c r="H24" i="14"/>
  <c r="G24" i="14"/>
  <c r="F24" i="14"/>
  <c r="E24" i="14"/>
  <c r="N23" i="14"/>
  <c r="M23" i="14"/>
  <c r="L23" i="14"/>
  <c r="K23" i="14"/>
  <c r="J23" i="14"/>
  <c r="I23" i="14"/>
  <c r="H23" i="14"/>
  <c r="G23" i="14"/>
  <c r="F23" i="14"/>
  <c r="E23" i="14"/>
  <c r="N22" i="14"/>
  <c r="M22" i="14"/>
  <c r="L22" i="14"/>
  <c r="K22" i="14"/>
  <c r="J22" i="14"/>
  <c r="I22" i="14"/>
  <c r="H22" i="14"/>
  <c r="G22" i="14"/>
  <c r="F22" i="14"/>
  <c r="E22" i="14"/>
  <c r="N21" i="14"/>
  <c r="M21" i="14"/>
  <c r="L21" i="14"/>
  <c r="K21" i="14"/>
  <c r="J21" i="14"/>
  <c r="I21" i="14"/>
  <c r="H21" i="14"/>
  <c r="G21" i="14"/>
  <c r="F21" i="14"/>
  <c r="E21" i="14"/>
  <c r="N20" i="14"/>
  <c r="M20" i="14"/>
  <c r="L20" i="14"/>
  <c r="K20" i="14"/>
  <c r="J20" i="14"/>
  <c r="I20" i="14"/>
  <c r="H20" i="14"/>
  <c r="G20" i="14"/>
  <c r="F20" i="14"/>
  <c r="E20" i="14"/>
  <c r="N19" i="14"/>
  <c r="M19" i="14"/>
  <c r="L19" i="14"/>
  <c r="K19" i="14"/>
  <c r="J19" i="14"/>
  <c r="I19" i="14"/>
  <c r="H19" i="14"/>
  <c r="G19" i="14"/>
  <c r="F19" i="14"/>
  <c r="E19" i="14"/>
  <c r="N18" i="14"/>
  <c r="M18" i="14"/>
  <c r="L18" i="14"/>
  <c r="K18" i="14"/>
  <c r="J18" i="14"/>
  <c r="I18" i="14"/>
  <c r="H18" i="14"/>
  <c r="G18" i="14"/>
  <c r="F18" i="14"/>
  <c r="E18" i="14"/>
  <c r="N17" i="14"/>
  <c r="M17" i="14"/>
  <c r="L17" i="14"/>
  <c r="K17" i="14"/>
  <c r="J17" i="14"/>
  <c r="I17" i="14"/>
  <c r="H17" i="14"/>
  <c r="G17" i="14"/>
  <c r="F17" i="14"/>
  <c r="E17" i="14"/>
  <c r="N16" i="14"/>
  <c r="M16" i="14"/>
  <c r="L16" i="14"/>
  <c r="K16" i="14"/>
  <c r="J16" i="14"/>
  <c r="I16" i="14"/>
  <c r="H16" i="14"/>
  <c r="G16" i="14"/>
  <c r="F16" i="14"/>
  <c r="E16" i="14"/>
  <c r="N15" i="14"/>
  <c r="M15" i="14"/>
  <c r="L15" i="14"/>
  <c r="K15" i="14"/>
  <c r="J15" i="14"/>
  <c r="I15" i="14"/>
  <c r="H15" i="14"/>
  <c r="G15" i="14"/>
  <c r="F15" i="14"/>
  <c r="E15" i="14"/>
  <c r="N14" i="14"/>
  <c r="M14" i="14"/>
  <c r="L14" i="14"/>
  <c r="K14" i="14"/>
  <c r="J14" i="14"/>
  <c r="I14" i="14"/>
  <c r="H14" i="14"/>
  <c r="G14" i="14"/>
  <c r="F14" i="14"/>
  <c r="E14" i="14"/>
  <c r="N13" i="14"/>
  <c r="M13" i="14"/>
  <c r="L13" i="14"/>
  <c r="K13" i="14"/>
  <c r="J13" i="14"/>
  <c r="I13" i="14"/>
  <c r="H13" i="14"/>
  <c r="G13" i="14"/>
  <c r="F13" i="14"/>
  <c r="E13" i="14"/>
  <c r="N12" i="14"/>
  <c r="M12" i="14"/>
  <c r="L12" i="14"/>
  <c r="K12" i="14"/>
  <c r="J12" i="14"/>
  <c r="I12" i="14"/>
  <c r="H12" i="14"/>
  <c r="G12" i="14"/>
  <c r="F12" i="14"/>
  <c r="E12" i="14"/>
  <c r="N11" i="14"/>
  <c r="M11" i="14"/>
  <c r="L11" i="14"/>
  <c r="K11" i="14"/>
  <c r="J11" i="14"/>
  <c r="I11" i="14"/>
  <c r="H11" i="14"/>
  <c r="G11" i="14"/>
  <c r="F11" i="14"/>
  <c r="E11" i="14"/>
  <c r="N10" i="14"/>
  <c r="M10" i="14"/>
  <c r="L10" i="14"/>
  <c r="K10" i="14"/>
  <c r="J10" i="14"/>
  <c r="I10" i="14"/>
  <c r="H10" i="14"/>
  <c r="G10" i="14"/>
  <c r="F10" i="14"/>
  <c r="E10" i="14"/>
  <c r="N9" i="14"/>
  <c r="M9" i="14"/>
  <c r="L9" i="14"/>
  <c r="K9" i="14"/>
  <c r="J9" i="14"/>
  <c r="I9" i="14"/>
  <c r="H9" i="14"/>
  <c r="G9" i="14"/>
  <c r="F9" i="14"/>
  <c r="E9" i="14"/>
  <c r="N8" i="14"/>
  <c r="M8" i="14"/>
  <c r="L8" i="14"/>
  <c r="K8" i="14"/>
  <c r="J8" i="14"/>
  <c r="I8" i="14"/>
  <c r="H8" i="14"/>
  <c r="G8" i="14"/>
  <c r="F8" i="14"/>
  <c r="E8" i="14"/>
  <c r="N7" i="14"/>
  <c r="M7" i="14"/>
  <c r="L7" i="14"/>
  <c r="K7" i="14"/>
  <c r="J7" i="14"/>
  <c r="I7" i="14"/>
  <c r="H7" i="14"/>
  <c r="G7" i="14"/>
  <c r="F7" i="14"/>
  <c r="E7" i="14"/>
  <c r="N6" i="14"/>
  <c r="M6" i="14"/>
  <c r="L6" i="14"/>
  <c r="K6" i="14"/>
  <c r="J6" i="14"/>
  <c r="I6" i="14"/>
  <c r="H6" i="14"/>
  <c r="G6" i="14"/>
  <c r="F6" i="14"/>
  <c r="E6" i="14"/>
  <c r="N5" i="14"/>
  <c r="M5" i="14"/>
  <c r="L5" i="14"/>
  <c r="K5" i="14"/>
  <c r="J5" i="14"/>
  <c r="I5" i="14"/>
  <c r="H5" i="14"/>
  <c r="G5" i="14"/>
  <c r="F5" i="14"/>
  <c r="E5" i="14"/>
  <c r="B2" i="14"/>
  <c r="I35" i="11"/>
  <c r="H35" i="11"/>
  <c r="G35" i="11"/>
  <c r="F35" i="11"/>
  <c r="E35" i="11"/>
  <c r="I34" i="11"/>
  <c r="H34" i="11"/>
  <c r="G34" i="11"/>
  <c r="F34" i="11"/>
  <c r="E34" i="11"/>
  <c r="I33" i="11"/>
  <c r="H33" i="11"/>
  <c r="G33" i="11"/>
  <c r="F33" i="11"/>
  <c r="E33" i="11"/>
  <c r="I32" i="11"/>
  <c r="H32" i="11"/>
  <c r="G32" i="11"/>
  <c r="F32" i="11"/>
  <c r="E32" i="11"/>
  <c r="I31" i="11"/>
  <c r="H31" i="11"/>
  <c r="G31" i="11"/>
  <c r="F31" i="11"/>
  <c r="E31" i="11"/>
  <c r="I30" i="11"/>
  <c r="H30" i="11"/>
  <c r="G30" i="11"/>
  <c r="F30" i="11"/>
  <c r="E30" i="11"/>
  <c r="I29" i="11"/>
  <c r="H29" i="11"/>
  <c r="G29" i="11"/>
  <c r="F29" i="11"/>
  <c r="E29" i="11"/>
  <c r="I28" i="11"/>
  <c r="H28" i="11"/>
  <c r="G28" i="11"/>
  <c r="F28" i="11"/>
  <c r="E28" i="11"/>
  <c r="I27" i="11"/>
  <c r="H27" i="11"/>
  <c r="G27" i="11"/>
  <c r="F27" i="11"/>
  <c r="E27" i="11"/>
  <c r="I26" i="11"/>
  <c r="H26" i="11"/>
  <c r="G26" i="11"/>
  <c r="F26" i="11"/>
  <c r="E26" i="11"/>
  <c r="I25" i="11"/>
  <c r="H25" i="11"/>
  <c r="G25" i="11"/>
  <c r="F25" i="11"/>
  <c r="E25" i="11"/>
  <c r="I24" i="11"/>
  <c r="H24" i="11"/>
  <c r="G24" i="11"/>
  <c r="F24" i="11"/>
  <c r="E24" i="11"/>
  <c r="I23" i="11"/>
  <c r="H23" i="11"/>
  <c r="G23" i="11"/>
  <c r="F23" i="11"/>
  <c r="E23" i="11"/>
  <c r="I22" i="11"/>
  <c r="H22" i="11"/>
  <c r="G22" i="11"/>
  <c r="F22" i="11"/>
  <c r="E22" i="11"/>
  <c r="I21" i="11"/>
  <c r="H21" i="11"/>
  <c r="G21" i="11"/>
  <c r="F21" i="11"/>
  <c r="E21" i="11"/>
  <c r="I20" i="11"/>
  <c r="H20" i="11"/>
  <c r="G20" i="11"/>
  <c r="F20" i="11"/>
  <c r="E20" i="11"/>
  <c r="I19" i="11"/>
  <c r="H19" i="11"/>
  <c r="G19" i="11"/>
  <c r="F19" i="11"/>
  <c r="E19" i="11"/>
  <c r="I18" i="11"/>
  <c r="H18" i="11"/>
  <c r="G18" i="11"/>
  <c r="F18" i="11"/>
  <c r="E18" i="11"/>
  <c r="I17" i="11"/>
  <c r="H17" i="11"/>
  <c r="G17" i="11"/>
  <c r="F17" i="11"/>
  <c r="E17" i="11"/>
  <c r="I16" i="11"/>
  <c r="H16" i="11"/>
  <c r="G16" i="11"/>
  <c r="F16" i="11"/>
  <c r="E16" i="11"/>
  <c r="I15" i="11"/>
  <c r="H15" i="11"/>
  <c r="G15" i="11"/>
  <c r="F15" i="11"/>
  <c r="E15" i="11"/>
  <c r="I14" i="11"/>
  <c r="H14" i="11"/>
  <c r="G14" i="11"/>
  <c r="F14" i="11"/>
  <c r="E14" i="11"/>
  <c r="I13" i="11"/>
  <c r="H13" i="11"/>
  <c r="G13" i="11"/>
  <c r="F13" i="11"/>
  <c r="E13" i="11"/>
  <c r="I12" i="11"/>
  <c r="H12" i="11"/>
  <c r="G12" i="11"/>
  <c r="F12" i="11"/>
  <c r="E12" i="11"/>
  <c r="I11" i="11"/>
  <c r="H11" i="11"/>
  <c r="G11" i="11"/>
  <c r="F11" i="11"/>
  <c r="E11" i="11"/>
  <c r="I10" i="11"/>
  <c r="H10" i="11"/>
  <c r="G10" i="11"/>
  <c r="F10" i="11"/>
  <c r="E10" i="11"/>
  <c r="I9" i="11"/>
  <c r="H9" i="11"/>
  <c r="G9" i="11"/>
  <c r="F9" i="11"/>
  <c r="E9" i="11"/>
  <c r="I8" i="11"/>
  <c r="H8" i="11"/>
  <c r="G8" i="11"/>
  <c r="F8" i="11"/>
  <c r="E8" i="11"/>
  <c r="I7" i="11"/>
  <c r="H7" i="11"/>
  <c r="G7" i="11"/>
  <c r="F7" i="11"/>
  <c r="E7" i="11"/>
  <c r="I6" i="11"/>
  <c r="H6" i="11"/>
  <c r="G6" i="11"/>
  <c r="F6" i="11"/>
  <c r="E6" i="11"/>
  <c r="I5" i="11"/>
  <c r="H5" i="11"/>
  <c r="G5" i="11"/>
  <c r="F5" i="11"/>
  <c r="E5" i="11"/>
  <c r="B2" i="11"/>
  <c r="N35" i="8"/>
  <c r="M35" i="8"/>
  <c r="L35" i="8"/>
  <c r="K35" i="8"/>
  <c r="J35" i="8"/>
  <c r="I35" i="8"/>
  <c r="H35" i="8"/>
  <c r="G35" i="8"/>
  <c r="F35" i="8"/>
  <c r="E35" i="8"/>
  <c r="N34" i="8"/>
  <c r="M34" i="8"/>
  <c r="L34" i="8"/>
  <c r="K34" i="8"/>
  <c r="J34" i="8"/>
  <c r="I34" i="8"/>
  <c r="H34" i="8"/>
  <c r="G34" i="8"/>
  <c r="F34" i="8"/>
  <c r="E34" i="8"/>
  <c r="N33" i="8"/>
  <c r="M33" i="8"/>
  <c r="L33" i="8"/>
  <c r="K33" i="8"/>
  <c r="J33" i="8"/>
  <c r="I33" i="8"/>
  <c r="H33" i="8"/>
  <c r="G33" i="8"/>
  <c r="F33" i="8"/>
  <c r="E33" i="8"/>
  <c r="N32" i="8"/>
  <c r="M32" i="8"/>
  <c r="L32" i="8"/>
  <c r="K32" i="8"/>
  <c r="J32" i="8"/>
  <c r="I32" i="8"/>
  <c r="H32" i="8"/>
  <c r="G32" i="8"/>
  <c r="F32" i="8"/>
  <c r="E32" i="8"/>
  <c r="N31" i="8"/>
  <c r="M31" i="8"/>
  <c r="L31" i="8"/>
  <c r="K31" i="8"/>
  <c r="J31" i="8"/>
  <c r="I31" i="8"/>
  <c r="H31" i="8"/>
  <c r="G31" i="8"/>
  <c r="F31" i="8"/>
  <c r="E31" i="8"/>
  <c r="N30" i="8"/>
  <c r="M30" i="8"/>
  <c r="L30" i="8"/>
  <c r="K30" i="8"/>
  <c r="J30" i="8"/>
  <c r="I30" i="8"/>
  <c r="H30" i="8"/>
  <c r="G30" i="8"/>
  <c r="F30" i="8"/>
  <c r="E30" i="8"/>
  <c r="N29" i="8"/>
  <c r="M29" i="8"/>
  <c r="L29" i="8"/>
  <c r="K29" i="8"/>
  <c r="J29" i="8"/>
  <c r="I29" i="8"/>
  <c r="H29" i="8"/>
  <c r="G29" i="8"/>
  <c r="F29" i="8"/>
  <c r="E29" i="8"/>
  <c r="N28" i="8"/>
  <c r="M28" i="8"/>
  <c r="L28" i="8"/>
  <c r="K28" i="8"/>
  <c r="J28" i="8"/>
  <c r="I28" i="8"/>
  <c r="H28" i="8"/>
  <c r="G28" i="8"/>
  <c r="F28" i="8"/>
  <c r="E28" i="8"/>
  <c r="N27" i="8"/>
  <c r="M27" i="8"/>
  <c r="L27" i="8"/>
  <c r="K27" i="8"/>
  <c r="J27" i="8"/>
  <c r="I27" i="8"/>
  <c r="H27" i="8"/>
  <c r="G27" i="8"/>
  <c r="F27" i="8"/>
  <c r="E27" i="8"/>
  <c r="N26" i="8"/>
  <c r="M26" i="8"/>
  <c r="L26" i="8"/>
  <c r="K26" i="8"/>
  <c r="J26" i="8"/>
  <c r="I26" i="8"/>
  <c r="H26" i="8"/>
  <c r="G26" i="8"/>
  <c r="F26" i="8"/>
  <c r="E26" i="8"/>
  <c r="N25" i="8"/>
  <c r="M25" i="8"/>
  <c r="L25" i="8"/>
  <c r="K25" i="8"/>
  <c r="J25" i="8"/>
  <c r="I25" i="8"/>
  <c r="H25" i="8"/>
  <c r="G25" i="8"/>
  <c r="F25" i="8"/>
  <c r="E25" i="8"/>
  <c r="N24" i="8"/>
  <c r="M24" i="8"/>
  <c r="L24" i="8"/>
  <c r="K24" i="8"/>
  <c r="J24" i="8"/>
  <c r="I24" i="8"/>
  <c r="H24" i="8"/>
  <c r="G24" i="8"/>
  <c r="F24" i="8"/>
  <c r="E24" i="8"/>
  <c r="N23" i="8"/>
  <c r="M23" i="8"/>
  <c r="L23" i="8"/>
  <c r="K23" i="8"/>
  <c r="J23" i="8"/>
  <c r="I23" i="8"/>
  <c r="H23" i="8"/>
  <c r="G23" i="8"/>
  <c r="F23" i="8"/>
  <c r="E23" i="8"/>
  <c r="N22" i="8"/>
  <c r="M22" i="8"/>
  <c r="L22" i="8"/>
  <c r="K22" i="8"/>
  <c r="J22" i="8"/>
  <c r="I22" i="8"/>
  <c r="H22" i="8"/>
  <c r="G22" i="8"/>
  <c r="F22" i="8"/>
  <c r="E22" i="8"/>
  <c r="N21" i="8"/>
  <c r="M21" i="8"/>
  <c r="L21" i="8"/>
  <c r="K21" i="8"/>
  <c r="J21" i="8"/>
  <c r="I21" i="8"/>
  <c r="H21" i="8"/>
  <c r="G21" i="8"/>
  <c r="F21" i="8"/>
  <c r="E21" i="8"/>
  <c r="N20" i="8"/>
  <c r="M20" i="8"/>
  <c r="L20" i="8"/>
  <c r="K20" i="8"/>
  <c r="J20" i="8"/>
  <c r="I20" i="8"/>
  <c r="H20" i="8"/>
  <c r="G20" i="8"/>
  <c r="F20" i="8"/>
  <c r="E20" i="8"/>
  <c r="N19" i="8"/>
  <c r="M19" i="8"/>
  <c r="L19" i="8"/>
  <c r="K19" i="8"/>
  <c r="J19" i="8"/>
  <c r="I19" i="8"/>
  <c r="H19" i="8"/>
  <c r="G19" i="8"/>
  <c r="F19" i="8"/>
  <c r="E19" i="8"/>
  <c r="N18" i="8"/>
  <c r="M18" i="8"/>
  <c r="L18" i="8"/>
  <c r="K18" i="8"/>
  <c r="J18" i="8"/>
  <c r="I18" i="8"/>
  <c r="H18" i="8"/>
  <c r="G18" i="8"/>
  <c r="F18" i="8"/>
  <c r="E18" i="8"/>
  <c r="N17" i="8"/>
  <c r="M17" i="8"/>
  <c r="L17" i="8"/>
  <c r="K17" i="8"/>
  <c r="J17" i="8"/>
  <c r="I17" i="8"/>
  <c r="H17" i="8"/>
  <c r="G17" i="8"/>
  <c r="F17" i="8"/>
  <c r="E17" i="8"/>
  <c r="N16" i="8"/>
  <c r="M16" i="8"/>
  <c r="L16" i="8"/>
  <c r="K16" i="8"/>
  <c r="J16" i="8"/>
  <c r="I16" i="8"/>
  <c r="H16" i="8"/>
  <c r="G16" i="8"/>
  <c r="F16" i="8"/>
  <c r="E16" i="8"/>
  <c r="N15" i="8"/>
  <c r="M15" i="8"/>
  <c r="L15" i="8"/>
  <c r="K15" i="8"/>
  <c r="J15" i="8"/>
  <c r="I15" i="8"/>
  <c r="H15" i="8"/>
  <c r="G15" i="8"/>
  <c r="F15" i="8"/>
  <c r="E15" i="8"/>
  <c r="N14" i="8"/>
  <c r="M14" i="8"/>
  <c r="L14" i="8"/>
  <c r="K14" i="8"/>
  <c r="J14" i="8"/>
  <c r="I14" i="8"/>
  <c r="H14" i="8"/>
  <c r="G14" i="8"/>
  <c r="F14" i="8"/>
  <c r="E14" i="8"/>
  <c r="N13" i="8"/>
  <c r="M13" i="8"/>
  <c r="L13" i="8"/>
  <c r="K13" i="8"/>
  <c r="J13" i="8"/>
  <c r="I13" i="8"/>
  <c r="H13" i="8"/>
  <c r="G13" i="8"/>
  <c r="F13" i="8"/>
  <c r="E13" i="8"/>
  <c r="N12" i="8"/>
  <c r="M12" i="8"/>
  <c r="L12" i="8"/>
  <c r="K12" i="8"/>
  <c r="J12" i="8"/>
  <c r="I12" i="8"/>
  <c r="H12" i="8"/>
  <c r="G12" i="8"/>
  <c r="F12" i="8"/>
  <c r="E12" i="8"/>
  <c r="N11" i="8"/>
  <c r="M11" i="8"/>
  <c r="L11" i="8"/>
  <c r="K11" i="8"/>
  <c r="J11" i="8"/>
  <c r="I11" i="8"/>
  <c r="H11" i="8"/>
  <c r="G11" i="8"/>
  <c r="F11" i="8"/>
  <c r="E11" i="8"/>
  <c r="N10" i="8"/>
  <c r="M10" i="8"/>
  <c r="L10" i="8"/>
  <c r="K10" i="8"/>
  <c r="J10" i="8"/>
  <c r="I10" i="8"/>
  <c r="H10" i="8"/>
  <c r="G10" i="8"/>
  <c r="F10" i="8"/>
  <c r="E10" i="8"/>
  <c r="N9" i="8"/>
  <c r="M9" i="8"/>
  <c r="L9" i="8"/>
  <c r="K9" i="8"/>
  <c r="J9" i="8"/>
  <c r="I9" i="8"/>
  <c r="H9" i="8"/>
  <c r="G9" i="8"/>
  <c r="F9" i="8"/>
  <c r="E9" i="8"/>
  <c r="N8" i="8"/>
  <c r="M8" i="8"/>
  <c r="L8" i="8"/>
  <c r="K8" i="8"/>
  <c r="J8" i="8"/>
  <c r="I8" i="8"/>
  <c r="H8" i="8"/>
  <c r="G8" i="8"/>
  <c r="F8" i="8"/>
  <c r="E8" i="8"/>
  <c r="N7" i="8"/>
  <c r="M7" i="8"/>
  <c r="L7" i="8"/>
  <c r="K7" i="8"/>
  <c r="J7" i="8"/>
  <c r="I7" i="8"/>
  <c r="H7" i="8"/>
  <c r="G7" i="8"/>
  <c r="F7" i="8"/>
  <c r="E7" i="8"/>
  <c r="N6" i="8"/>
  <c r="M6" i="8"/>
  <c r="L6" i="8"/>
  <c r="K6" i="8"/>
  <c r="J6" i="8"/>
  <c r="I6" i="8"/>
  <c r="H6" i="8"/>
  <c r="G6" i="8"/>
  <c r="F6" i="8"/>
  <c r="E6" i="8"/>
  <c r="N5" i="8"/>
  <c r="M5" i="8"/>
  <c r="L5" i="8"/>
  <c r="K5" i="8"/>
  <c r="J5" i="8"/>
  <c r="I5" i="8"/>
  <c r="H5" i="8"/>
  <c r="G5" i="8"/>
  <c r="F5" i="8"/>
  <c r="E5" i="8"/>
  <c r="B2" i="8"/>
</calcChain>
</file>

<file path=xl/sharedStrings.xml><?xml version="1.0" encoding="utf-8"?>
<sst xmlns="http://schemas.openxmlformats.org/spreadsheetml/2006/main" count="1775" uniqueCount="293">
  <si>
    <t>Figure no.</t>
  </si>
  <si>
    <t>Title</t>
  </si>
  <si>
    <t>Chapter 4</t>
  </si>
  <si>
    <t>Higher education</t>
  </si>
  <si>
    <t>Engineering and technology student numbers over time (2009/10 to 2018/19) – UK</t>
  </si>
  <si>
    <t>Engineering and technology entrants over time as a share of overall HE entrants by level of study (2009/10 to 2018/19) – UK</t>
  </si>
  <si>
    <t>Engineering and technology principal subjects in HE</t>
  </si>
  <si>
    <t>Engineering and technology HE entrants by level of study and qualification (2018/19) – UK</t>
  </si>
  <si>
    <t>Engineering and technology first degree entrants by principal subject (2018/19) – UK</t>
  </si>
  <si>
    <t>Engineering and technology first degree entrants over time by principal subject (2009/10 to 2018/19) – UK</t>
  </si>
  <si>
    <t>4.6a</t>
  </si>
  <si>
    <t>Engineering and technology first degree qualifiers over time by gender, ethnic group, POLAR4 status, disability and domicile (2009/10 to 2018/19) – UK</t>
  </si>
  <si>
    <t>Engineering and technology other undergraduate entrants by principal subject (2018/19) – UK</t>
  </si>
  <si>
    <t>Engineering and technology other undergraduate entrants over time by principal subject (2009/10 to 2018/19) – UK</t>
  </si>
  <si>
    <t>4.8a</t>
  </si>
  <si>
    <t>Engineering and technology other undergraduate qualifiers over time by gender, ethnic group, POLAR4 status, disability and domicile (2014/15 to 2018/19) – UK</t>
  </si>
  <si>
    <t>Engineering and technology postgraduate taught entrants by principal subject (2018/19) – UK</t>
  </si>
  <si>
    <t>4.10</t>
  </si>
  <si>
    <t>Engineering and technology postgraduate taught entrants over time by principal subject (2009/10 to 2018/19) – UK</t>
  </si>
  <si>
    <t>4.10a</t>
  </si>
  <si>
    <t>Engineering and technology postgraduate taught qualifiers over time by gender, ethnic group, POLAR4 status, disability and domicile (2009/10 to 2018/19) – UK</t>
  </si>
  <si>
    <t>Engineering and technology postgraduate research entrants by principal subject (2018/19) – UK</t>
  </si>
  <si>
    <t>Engineering and technology postgraduate research entrants over time by principal subject (2009/10 to 2018/19) – UK</t>
  </si>
  <si>
    <t>4.12a</t>
  </si>
  <si>
    <t>Engineering and technology postgraduate research qualifiers over time by gender, ethnic group, POLAR4 status, disability and domicile (2009/10 to 2018/19) – UK</t>
  </si>
  <si>
    <t>Female students as a share of engineering and technology entrants and HE students overall over time (2009/10 to 2018/19) – UK</t>
  </si>
  <si>
    <t>HE entrants by subject area, principal subject, level of study and gender (2018/19) – UK</t>
  </si>
  <si>
    <t>Engineering and technology first degree qualifiers by degree class and gender (2018/19) – UK</t>
  </si>
  <si>
    <t>UK domiciled engineering and technology entrants over time by ethnicity (2009/10 to 2018/19) – UK</t>
  </si>
  <si>
    <t>UK domiciled HE entrants by subject area, principal subject, level of study and ethnicity (2018/19) – UK</t>
  </si>
  <si>
    <t>UK domiciled engineering and technology first degree qualifiers by degree class and ethnic group (2018/19) – UK</t>
  </si>
  <si>
    <t>UK domiciled engineering and technology HE entrants from low participation neighbourhoods over time (2014/15 to 2018/19) – UK</t>
  </si>
  <si>
    <t>4.20</t>
  </si>
  <si>
    <t>UK domiciled HE entrants by subject area, principal subject and level of study and POLAR4 status (2018/19) – UK</t>
  </si>
  <si>
    <t>UK domiciled engineering and technology HE entrants from low participation neighbourhoods by mission group (2018/19) – UK</t>
  </si>
  <si>
    <t>UK domiciled engineering and technology first degree qualifiers by degree class and POLAR4 status (2018/19) – UK</t>
  </si>
  <si>
    <t>Disabled students as a share of engineering and technology entrants and HE entrants overall over time (2014/15 to 2018/19) – UK</t>
  </si>
  <si>
    <t>HE entrants by principal subject, level of study and disability (2018/19) – UK</t>
  </si>
  <si>
    <t>Female UK domiciled engineering and technology HE entrants by ethnicity (2018/19) – UK</t>
  </si>
  <si>
    <t>UK domiciled HE entrants from low participation neighbourhoods by ethnicity (2018/19) – UK</t>
  </si>
  <si>
    <t>UK domiciled engineering and technology first degree qualifiers achieving a 1st or 2:1 degree by gender and ethnicity (2018/19) – UK</t>
  </si>
  <si>
    <t>UK domiciled first degree qualifiers achieving a 1st or 2:1 degree by gender and ethnicity (2018/19) – UK</t>
  </si>
  <si>
    <t>HE entrants by domicile (2009/10 to 2018/19) – UK</t>
  </si>
  <si>
    <t>4.30</t>
  </si>
  <si>
    <t>HE entrants by subject area, principal subject level of study and domicile (2018/19) – UK</t>
  </si>
  <si>
    <t>Engineering and technology first degree qualifiers by degree class and domicile (2018/19) – UK</t>
  </si>
  <si>
    <t>Back to top</t>
  </si>
  <si>
    <t>Figure 4.1 Engineering and technology student numbers over time (2009/10 to 2018/19) – UK</t>
  </si>
  <si>
    <t>Engineering and technology students</t>
  </si>
  <si>
    <t>All students</t>
  </si>
  <si>
    <t>Year</t>
  </si>
  <si>
    <t>No.</t>
  </si>
  <si>
    <t>Change over 1 year (%)</t>
  </si>
  <si>
    <t>2009/10</t>
  </si>
  <si>
    <t>2010/11</t>
  </si>
  <si>
    <t>2011/12</t>
  </si>
  <si>
    <t>2012/13</t>
  </si>
  <si>
    <t>2013/14</t>
  </si>
  <si>
    <t>2014/15</t>
  </si>
  <si>
    <t>2015/16</t>
  </si>
  <si>
    <t>2016/17</t>
  </si>
  <si>
    <t>2017/18</t>
  </si>
  <si>
    <t>2018/19</t>
  </si>
  <si>
    <t>Source: HESA. 'HESA student record 2009/10 to 2018/19' data, 2011 to 2020.</t>
  </si>
  <si>
    <t>Back to index</t>
  </si>
  <si>
    <t>Figure 4.2 Engineering and technology entrants over time as a share of overall HE entrants by level of study (2009/10 to 2018/19) – UK</t>
  </si>
  <si>
    <t>Level of study</t>
  </si>
  <si>
    <t>First degree</t>
  </si>
  <si>
    <t>Other undergraduate</t>
  </si>
  <si>
    <t>Postgraduate taught</t>
  </si>
  <si>
    <t>Postgraduate research</t>
  </si>
  <si>
    <t>Figure 4.3 Engineering and technology principal subjects in HE</t>
  </si>
  <si>
    <t>Engineering principal subjects</t>
  </si>
  <si>
    <t>Technology principal subjects</t>
  </si>
  <si>
    <t xml:space="preserve">(H0) Broadly based programmes with engineering and technology </t>
  </si>
  <si>
    <t>(J1) Minerals technology</t>
  </si>
  <si>
    <t>(H1) General engineering</t>
  </si>
  <si>
    <t>(J2) Metallurgy</t>
  </si>
  <si>
    <t>(H2) Civil engineering</t>
  </si>
  <si>
    <t>(J3) Ceramics and glass</t>
  </si>
  <si>
    <t>(H3) Mechanical engineering</t>
  </si>
  <si>
    <t>(J4) Polymers and textiles</t>
  </si>
  <si>
    <t>(H4) Aerospace engineering</t>
  </si>
  <si>
    <t>(J5) Materials technology not otherwise specified</t>
  </si>
  <si>
    <t>(H5) Naval architecture</t>
  </si>
  <si>
    <t>(J6) Maritime technology</t>
  </si>
  <si>
    <t>(H6) Electronic and electrical engineering</t>
  </si>
  <si>
    <t>(J7) Biotechnology</t>
  </si>
  <si>
    <t>(H7) Production and manufacturing engineering</t>
  </si>
  <si>
    <t>(J9) Others in technology</t>
  </si>
  <si>
    <t>(H8) Chemical, process and energy engineering</t>
  </si>
  <si>
    <t>(H9) Others in engineering</t>
  </si>
  <si>
    <t>Source: HESA. 'JACS 3.0: Principal subject codes' [online], accessed 25/03/2020.</t>
  </si>
  <si>
    <t>These are the engineering subjects according to the Joint ACADEMIC Coding System (JACS) codes. With the introduction of the Higher Education Classification of Subjects (HECoS) codes, the engineering areas may change.</t>
  </si>
  <si>
    <t>Figure 4.4 Engineering and technology HE entrants by level of study and qualification (2018/19) – UK</t>
  </si>
  <si>
    <t>HESA level of study</t>
  </si>
  <si>
    <t>Qualification level</t>
  </si>
  <si>
    <t>First degree undergraduate</t>
  </si>
  <si>
    <t>Doctorate (level 8)</t>
  </si>
  <si>
    <t>–</t>
  </si>
  <si>
    <t>Masters (level 7)</t>
  </si>
  <si>
    <t>Bachelor's (level 6)</t>
  </si>
  <si>
    <t>Below degree level</t>
  </si>
  <si>
    <t>Total</t>
  </si>
  <si>
    <t>Source: HESA. 'HESA student record 2018/19' data, 2020.</t>
  </si>
  <si>
    <t>Totals and percentages presented in this figure exclude engineering and technology students studying at 3 universities in the UK (Falmouth University, University of Worcester and London South Bank University), which opted out of providing detailed data to organisations outside the HE sector and regulatory bodies in the academic year 2018 to 2019.</t>
  </si>
  <si>
    <t>Qualification levels 6, 7 and 8 refers to qualification levels in England, Wales and Northern Ireland only.</t>
  </si>
  <si>
    <t>Figure 4.5 Engineering and technology first degree entrants by principal subject (2018/19) – UK</t>
  </si>
  <si>
    <t>Principal subject</t>
  </si>
  <si>
    <t>Proportion of total (%)</t>
  </si>
  <si>
    <t>Mechanical engineering</t>
  </si>
  <si>
    <t>Electronic and electrical engineering</t>
  </si>
  <si>
    <t>General engineering</t>
  </si>
  <si>
    <t>Civil engineering</t>
  </si>
  <si>
    <t>Aerospace engineering</t>
  </si>
  <si>
    <t>Chemical, process and energy engineering</t>
  </si>
  <si>
    <t>Technology subjects</t>
  </si>
  <si>
    <t>Production and manufacturing engineering</t>
  </si>
  <si>
    <t>All other engineering subjects</t>
  </si>
  <si>
    <t>Due to small numbers on courses, students studying ‘Broadly based programmes within engineering and technology’, ‘Naval architecture’ and ‘Others in engineering’ are grouped into ‘All other engineering subjects’.</t>
  </si>
  <si>
    <t>‘Technology subjects includes the 8 separate principal subjects within technology detailed in Figure 4.3.</t>
  </si>
  <si>
    <t>Figure 4.6 Engineering and technology first degree entrants over time by principal subject (2009/10 to 2018/19) – UK</t>
  </si>
  <si>
    <r>
      <t xml:space="preserve">All other engineering </t>
    </r>
    <r>
      <rPr>
        <sz val="11"/>
        <rFont val="Calibri"/>
        <family val="2"/>
        <scheme val="minor"/>
      </rPr>
      <t>subjects</t>
    </r>
  </si>
  <si>
    <r>
      <t xml:space="preserve">Technology </t>
    </r>
    <r>
      <rPr>
        <sz val="11"/>
        <rFont val="Calibri"/>
        <family val="2"/>
        <scheme val="minor"/>
      </rPr>
      <t>subjects</t>
    </r>
  </si>
  <si>
    <t xml:space="preserve">All engineering and technology </t>
  </si>
  <si>
    <t>‘Technology subjects’ includes the 8 separate principal subjects within technology detailed in Figure 4.3.</t>
  </si>
  <si>
    <t>All engineering and technology</t>
  </si>
  <si>
    <t>Gender</t>
  </si>
  <si>
    <t>Female</t>
  </si>
  <si>
    <t>%</t>
  </si>
  <si>
    <t>Male</t>
  </si>
  <si>
    <t>Ethnic group 
(UK domiciled)</t>
  </si>
  <si>
    <t>White</t>
  </si>
  <si>
    <t>Minority ethnic total</t>
  </si>
  <si>
    <t>Chemical, process, and energy engineering</t>
  </si>
  <si>
    <t>Asian</t>
  </si>
  <si>
    <t>Black</t>
  </si>
  <si>
    <t>Mixed</t>
  </si>
  <si>
    <t>Other</t>
  </si>
  <si>
    <t>POLAR4 status</t>
  </si>
  <si>
    <t>Low participation neighbourhood</t>
  </si>
  <si>
    <t>Other neighbourhood</t>
  </si>
  <si>
    <t>Disability</t>
  </si>
  <si>
    <t xml:space="preserve">Disabled </t>
  </si>
  <si>
    <t>No known disability</t>
  </si>
  <si>
    <t>Domicile</t>
  </si>
  <si>
    <t>UK</t>
  </si>
  <si>
    <t>EU</t>
  </si>
  <si>
    <t>Non EU</t>
  </si>
  <si>
    <t xml:space="preserve">Total </t>
  </si>
  <si>
    <t xml:space="preserve">This figure shows first degree undergraduate qualifiers for all engineering and technology as well as for the following engineering principal subjects: general engineering, civil engineering, mechanical engineering, aerospace engineering, electronic and electrical engineering, production and manufacturing engineering, chemical, process and energy engineering. </t>
  </si>
  <si>
    <t>Cell 'A2' in this Excel sheet holds a drop down list for different engineering principal subjects to select from. Users can select the principal subject or 'all engineering and technology' for the data they wish to view.</t>
  </si>
  <si>
    <t>If needed, we advise to copy and paste the data using the 'paste values' function to not paste the underlying formula.</t>
  </si>
  <si>
    <t xml:space="preserve">Percentages are based on those students for whom the data in question are known. In accordance with HESA policy, any percentages calculated on a population of between 0 and 22.5 inclusive have been suppressed (denoted by ‘..’) and any counts presented rounded to the nearest five. </t>
  </si>
  <si>
    <t xml:space="preserve">As totals have also been rounded based on unrounded values, these may be greater or less than the sum of individual counts presented. </t>
  </si>
  <si>
    <t>POLAR4 and disability data is only available as of 2014/15.</t>
  </si>
  <si>
    <t>In each subject, Northern Ireland is included in the POLAR4 data from 2014/15 to 2017/18, but in 2018/19 it's counted as unknown due to a change in postcode licencing.</t>
  </si>
  <si>
    <t>Figure 4.7 Engineering and technology other undergraduate entrants by principal subject (2018/19) – UK</t>
  </si>
  <si>
    <t>‘Technology subjectsincludes the 8 separate principal subjects within technology detailed in Figure 4.3.</t>
  </si>
  <si>
    <t>Figure 4.8 Engineering and technology other undergraduate entrants over time by principal subject (2009/10 to 2018/19) – UK</t>
  </si>
  <si>
    <t xml:space="preserve">This figure shows other undergraduate qualifiers for all engineering and technology as well as for the following engineering principal subjects: general engineering, civil engineering, mechanical engineering, aerospace engineering, electronic and electrical engineering, production and manufacturing engineering, chemical, process and energy engineering. </t>
  </si>
  <si>
    <t>Figure 4.9 Engineering and technology postgraduate taught entrants by principal subject (2018/19) – UK</t>
  </si>
  <si>
    <t>Don't want this actually</t>
  </si>
  <si>
    <t>Figure 4.10 Engineering and technology postgraduate taught entrants over time by principal subject (2009/10 to 2018/19) – UK</t>
  </si>
  <si>
    <t xml:space="preserve">This figure shows postgraduate taught qualifiers for all engineering and technology as well as for the following engineering principal subjects: general engineering, civil engineering, mechanical engineering, aerospace engineering, electronic and electrical engineering, production and manufacturing engineering, chemical, process and energy engineering. </t>
  </si>
  <si>
    <t>Figure 4.11 Engineering and technology postgraduate research entrants by principal subject (2018/19) – UK</t>
  </si>
  <si>
    <r>
      <t>‘Technology</t>
    </r>
    <r>
      <rPr>
        <strike/>
        <sz val="8"/>
        <rFont val="Calibri"/>
        <family val="2"/>
        <scheme val="minor"/>
      </rPr>
      <t xml:space="preserve"> </t>
    </r>
    <r>
      <rPr>
        <sz val="8"/>
        <rFont val="Calibri"/>
        <family val="2"/>
        <scheme val="minor"/>
      </rPr>
      <t>subjects’ includes the 8 separate principal subjects within technology detailed in Figure 4.3.</t>
    </r>
  </si>
  <si>
    <t>Figure 4.12 Engineering and technology postgraduate research entrants over time by principal subject (2009/10 to 2018/19) – UK</t>
  </si>
  <si>
    <t xml:space="preserve">This figure shows postgraduate research qualifiers for all engineering and technology as well as for the following engineering principal subjects: general engineering, civil engineering, mechanical engineering, aerospace engineering, electronic and electrical engineering, production and manufacturing engineering, chemical, process and energy engineering. </t>
  </si>
  <si>
    <t>Figure 4.13 Female students as a share of engineering and technology entrants and HE students overall over time (2009/10 to 2018/19) – UK</t>
  </si>
  <si>
    <t>Engineering and technology entrants</t>
  </si>
  <si>
    <t>Female (%)</t>
  </si>
  <si>
    <t xml:space="preserve">Total figures and percentages calculated do not include those who indicated their gender as 'other'. </t>
  </si>
  <si>
    <t>Figure 4.14 HE entrants by subject area, principal subject, level of study and gender (2018/19) – UK</t>
  </si>
  <si>
    <t xml:space="preserve">First degree undergraduate </t>
  </si>
  <si>
    <t xml:space="preserve">Other undergraduate </t>
  </si>
  <si>
    <t xml:space="preserve">Postgraduate taught </t>
  </si>
  <si>
    <t xml:space="preserve">Male </t>
  </si>
  <si>
    <t>Agriculture and related subjects</t>
  </si>
  <si>
    <t>Architecture, building and planning</t>
  </si>
  <si>
    <t>Biological sciences</t>
  </si>
  <si>
    <t>Computer science</t>
  </si>
  <si>
    <t>Engineering and technology (H0-J9)</t>
  </si>
  <si>
    <t>Engineering principal subjects (H0-H9)</t>
  </si>
  <si>
    <t>(H0) Broadly-based programmes within engineering and technology</t>
  </si>
  <si>
    <t>..</t>
  </si>
  <si>
    <t>Technology principal subjects (J1-J9)</t>
  </si>
  <si>
    <t>Mathematical sciences</t>
  </si>
  <si>
    <t>Medicine and dentistry</t>
  </si>
  <si>
    <t>Physical sciences</t>
  </si>
  <si>
    <t>Subjects allied to medicine</t>
  </si>
  <si>
    <t>Veterinary science</t>
  </si>
  <si>
    <t>Total STEM</t>
  </si>
  <si>
    <t>Non STEM subjects</t>
  </si>
  <si>
    <t>Business and administrative studies</t>
  </si>
  <si>
    <t>Combined</t>
  </si>
  <si>
    <t>Creative arts and design</t>
  </si>
  <si>
    <t>Education</t>
  </si>
  <si>
    <t>Historical and philosophical studies</t>
  </si>
  <si>
    <t>Languages</t>
  </si>
  <si>
    <t>Law</t>
  </si>
  <si>
    <t>Mass communications and documentation</t>
  </si>
  <si>
    <t>Social studies</t>
  </si>
  <si>
    <t>Total non STEM</t>
  </si>
  <si>
    <t>All subjects</t>
  </si>
  <si>
    <t>The EngineeringUK (2020) report shows totals and percentages for 'All engineering and technology', 'All STEM' and 'All subjects' based on the published HESA data. However, this figure excludes engineering and technology students studying at 3 universities in the UK (Falmouth University, University of Worcester and London South Bank University), which opted out of providing detailed data to organisations outside the HE sector and regulatory bodies in the academic year 2018 to 2019. For this reason these total figures are not necessarily the same in this figure as they are in the report.</t>
  </si>
  <si>
    <t>Totals and percentages calculated do not include those who indicated their gender as 'other'.</t>
  </si>
  <si>
    <r>
      <t>Figure 4.15</t>
    </r>
    <r>
      <rPr>
        <sz val="11"/>
        <color theme="1"/>
        <rFont val="Calibri"/>
        <family val="2"/>
        <scheme val="minor"/>
      </rPr>
      <t xml:space="preserve"> </t>
    </r>
    <r>
      <rPr>
        <b/>
        <sz val="11"/>
        <color theme="1"/>
        <rFont val="Calibri"/>
        <family val="2"/>
        <scheme val="minor"/>
      </rPr>
      <t>Engineering and technology first degree qualifiers by degree class and gender (2018/19) – UK</t>
    </r>
  </si>
  <si>
    <t>First class honours</t>
  </si>
  <si>
    <t>Upper second class honours</t>
  </si>
  <si>
    <t>Lower second class honours</t>
  </si>
  <si>
    <t>Third class honours/pass</t>
  </si>
  <si>
    <t>Percentages calculated do not include those who indicated their gender as 'other'.</t>
  </si>
  <si>
    <t>This figure excludes engineering and technology students studying at 3 universities in the UK (Falmouth University, University of Worcester and London South Bank University), which opted out of providing detailed data to organisations outside the HE sector and regulatory bodies in the academic year 2018 to 2019.</t>
  </si>
  <si>
    <t>Figure 4.16 UK domiciled engineering and technology entrants over time by ethnicity (2009/10 to 2018/19) – UK</t>
  </si>
  <si>
    <t xml:space="preserve">Engineering and technology entrants </t>
  </si>
  <si>
    <t xml:space="preserve">All students </t>
  </si>
  <si>
    <t>Total 
(UK domiciled)</t>
  </si>
  <si>
    <t>White total (%)</t>
  </si>
  <si>
    <t>Minority ethnic total (%)</t>
  </si>
  <si>
    <t>Black (%)</t>
  </si>
  <si>
    <t>Asian (%)</t>
  </si>
  <si>
    <t>Mixed (%)</t>
  </si>
  <si>
    <t>Other (%)</t>
  </si>
  <si>
    <t>Proportion minority ethnic (%)</t>
  </si>
  <si>
    <t>Totals and percentages presented in this figure for 2018/19 exclude engineering and technology students studying at 3 universities in the UK (Falmouth University, University of Worcester and London South Bank University), which opted out of providing detailed data to organisations outside of the HE sector and regulatory bodies in the academic year 2018 to 2019.</t>
  </si>
  <si>
    <t>Figure 4.17 UK domiciled HE entrants by subject area, principal subject, level of study and ethnicity (2018/19) – UK</t>
  </si>
  <si>
    <t>Engineering disciplines (H0-H9)</t>
  </si>
  <si>
    <t>Technology disciplines (J1-J9)</t>
  </si>
  <si>
    <t>Figure 4.18 UK domiciled engineering and technology first degree qualifiers by degree class and ethnic group (2018/19) – UK</t>
  </si>
  <si>
    <t xml:space="preserve">Ethnicity </t>
  </si>
  <si>
    <t xml:space="preserve">Minority ethnic total </t>
  </si>
  <si>
    <t>Total (known)</t>
  </si>
  <si>
    <t>Percentages in this chart are calculated using total UK domiciled engineering and technology qualifiers from higher education in 2018/19 and are calculated based on qualifiers with known ethnicity.</t>
  </si>
  <si>
    <t>Figure 4.19 UK domiciled engineering and technology HE entrants from low participation neighbourhoods over time (2014/15 to 2018/19) – UK</t>
  </si>
  <si>
    <t>All entrants</t>
  </si>
  <si>
    <t xml:space="preserve">UK domiciled entrants (No.) </t>
  </si>
  <si>
    <t>Low participation neighbourhood (%)</t>
  </si>
  <si>
    <t>UK domiciled entrants (No.)</t>
  </si>
  <si>
    <t>Source: HESA. 'HESA student record 2014/15 to 2018/19' data, 2016 to 2020.</t>
  </si>
  <si>
    <t>Figure 4.20 UK domiciled HE entrants by subject area, principal subject and level of study and POLAR4 status (2018/19) – UK</t>
  </si>
  <si>
    <t>In the academic year 2018 to 2019, Northern Ireland POLAR4 data is counted as unknown due to a change in postcode licencing.</t>
  </si>
  <si>
    <t>All other engineering disciplines</t>
  </si>
  <si>
    <t>Electronic &amp; electrical engineering</t>
  </si>
  <si>
    <t>Technology disciplines</t>
  </si>
  <si>
    <t>Production &amp; manufacturing engineering</t>
  </si>
  <si>
    <t>Chemical, process &amp; energy engineering</t>
  </si>
  <si>
    <t>All STEM</t>
  </si>
  <si>
    <t>Note for Fabrik: Keep as table.</t>
  </si>
  <si>
    <t>Figure 4.21 UK domiciled engineering and technology HE entrants from low participation neighbourhoods by mission group (2018/19) – UK</t>
  </si>
  <si>
    <t>Mission group marker</t>
  </si>
  <si>
    <t>1994 Group</t>
  </si>
  <si>
    <t>Russell Group</t>
  </si>
  <si>
    <t>Guild HE</t>
  </si>
  <si>
    <t>All mission groups</t>
  </si>
  <si>
    <t>Million Plus</t>
  </si>
  <si>
    <t>University Alliance</t>
  </si>
  <si>
    <t>Percentages presented in this figure exclude engineering and technology students studying at 3 universities in the UK (Falmouth University, University of Worcester and London South Bank University), which opted out of providing detailed data to organisations outside of the HE sector and regulatory bodies in the academic year 2018 to 2019.</t>
  </si>
  <si>
    <t>Universities classed as 'other' were those not included in any of mission groups listed in the figure.</t>
  </si>
  <si>
    <t>Figure 4.22 UK domiciled engineering and technology first degree qualifiers by degree class and POLAR4 status (2018/19) – UK</t>
  </si>
  <si>
    <t>Figure 4.23 Disabled students as a share of engineering and technology entrants and HE entrants overall over time (2014/15 to 2018/19) – UK</t>
  </si>
  <si>
    <t>Disabled (%)</t>
  </si>
  <si>
    <t>Due to a change in HESA coding rules, students who registered their disability as ‘unknown’ are classified as having no disability.</t>
  </si>
  <si>
    <t>Figure 4.24 HE entrants by principal subject, level of study and disability (2018/19) – UK</t>
  </si>
  <si>
    <t>Disabled</t>
  </si>
  <si>
    <t>Due to a change in HESA coding rules, students who registered their disability as 'unknown' are classified as having no disability.</t>
  </si>
  <si>
    <t>Figure 4.25 Female UK domiciled engineering and technology HE entrants by ethnicity (2018/19) – UK</t>
  </si>
  <si>
    <t>Ethnicity</t>
  </si>
  <si>
    <t>Proportion female (%)</t>
  </si>
  <si>
    <t>All ethnicities</t>
  </si>
  <si>
    <t xml:space="preserve">Total figures and percentages calculated using these figures do not include those who indicated their gender as 'other'. </t>
  </si>
  <si>
    <t>Figure 4.26 UK domiciled HE entrants from low participation neighbourhoods by ethnicity (2018/19) – UK</t>
  </si>
  <si>
    <t>Engineering and technology entrants (%)</t>
  </si>
  <si>
    <t>All entrants (%)</t>
  </si>
  <si>
    <t>Percentages presented in this figure exclude engineering and technology students studying at 3 universities in the UK (Falmouth University , University of Worcester and London South Bank University), which opted out of providing detailed data to organisations outside of the HE sector and regulatory bodies in the academic year 2018 to 2019.</t>
  </si>
  <si>
    <t>Figure 4.27 UK domiciled engineering and technology first degree qualifiers achieving a 1st or 2:1 degree by gender and ethnicity (2018/19) – UK</t>
  </si>
  <si>
    <t>Male (%)</t>
  </si>
  <si>
    <t>Gender gap (%)</t>
  </si>
  <si>
    <t xml:space="preserve">Black </t>
  </si>
  <si>
    <t>Percentages in this chart are calculated using only male and female HE qualifiers, excluding those who indicated their gender as 'other'.</t>
  </si>
  <si>
    <t>Percentages presented in this figure exclude engineering and technology students studying at 3 universities in the UK (Falmouth University, University of Worcester and London SouthBank University), which opted out of providing detailed data to organisations outside of the HE sector and regulatory bodies in the academic year 2018 to 2019.</t>
  </si>
  <si>
    <t>Figure 4.28 UK domiciled first degree qualifiers achieving a 1st or 2:1 degree by gender and ethnicity (2018/19) – UK</t>
  </si>
  <si>
    <t>Percentages in this figure are calculated using only male and female HE qualifiers, excluding those who indicated their gender as 'other'.</t>
  </si>
  <si>
    <t>Figure 4.29 HE entrants by domicile (2009/10 to 2018/19) – UK</t>
  </si>
  <si>
    <t xml:space="preserve">All entrants </t>
  </si>
  <si>
    <t>Other EU</t>
  </si>
  <si>
    <t>This figure displays proportions of non-UK domiciled entrants into higher education. The remainder are UK-domiciled.</t>
  </si>
  <si>
    <t>HE entrants with unknown domicile have been excluded from this analysis.</t>
  </si>
  <si>
    <t>Figure 4.30 HE entrants by subject area, principal subject level of study and domicile (2018/19) – UK</t>
  </si>
  <si>
    <t>Non-EU</t>
  </si>
  <si>
    <t>Figure 4.31 Engineering and technology first degree qualifiers by degree class and domicile (2018/19) – UK</t>
  </si>
  <si>
    <t xml:space="preserve">Domicile </t>
  </si>
  <si>
    <t>Percentages presented in this figure exclude engineering and technology students studying at three universities in the UK (university of Falmouth, university of Worcester and London South Bank university), who opted out of providing detailed data to organisations outside of the HE sector and regulatory bodies in 2018/19.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</si>
</sst>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0.0%"/>
    <numFmt numFmtId="166" formatCode=";;;"/>
    <numFmt numFmtId="167" formatCode="###0"/>
    <numFmt numFmtId="168" formatCode="###0.0%"/>
  </numFmts>
  <fonts count="4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4"/>
      <color theme="1"/>
      <name val="Calibri"/>
      <family val="2"/>
      <scheme val="minor"/>
    </font>
    <font>
      <b/>
      <sz val="12"/>
      <color theme="1"/>
      <name val="Calibri"/>
      <family val="2"/>
      <scheme val="minor"/>
    </font>
    <font>
      <sz val="11"/>
      <name val="Calibri"/>
      <family val="2"/>
      <scheme val="minor"/>
    </font>
    <font>
      <sz val="11"/>
      <color rgb="FF000000"/>
      <name val="Calibri"/>
      <family val="2"/>
    </font>
    <font>
      <b/>
      <sz val="11"/>
      <color rgb="FF80379B"/>
      <name val="Calibri"/>
      <family val="2"/>
    </font>
    <font>
      <b/>
      <sz val="11"/>
      <color rgb="FFFF0000"/>
      <name val="Calibri"/>
      <family val="2"/>
      <scheme val="minor"/>
    </font>
    <font>
      <sz val="11"/>
      <color theme="1"/>
      <name val="Calibri"/>
      <family val="2"/>
    </font>
    <font>
      <sz val="11"/>
      <name val="Calibri"/>
      <family val="2"/>
    </font>
    <font>
      <b/>
      <sz val="11"/>
      <color theme="1"/>
      <name val="Calibri"/>
      <family val="2"/>
    </font>
    <font>
      <sz val="8"/>
      <color theme="1"/>
      <name val="Calibri"/>
      <family val="2"/>
      <scheme val="minor"/>
    </font>
    <font>
      <sz val="9"/>
      <color theme="1"/>
      <name val="Calibri"/>
      <family val="2"/>
      <scheme val="minor"/>
    </font>
    <font>
      <b/>
      <sz val="11"/>
      <color theme="4"/>
      <name val="Calibri"/>
      <family val="2"/>
    </font>
    <font>
      <sz val="8"/>
      <name val="Calibri"/>
      <family val="2"/>
      <scheme val="minor"/>
    </font>
    <font>
      <b/>
      <sz val="11"/>
      <color rgb="FF5C7F92"/>
      <name val="Calibri"/>
      <family val="2"/>
    </font>
    <font>
      <b/>
      <sz val="11"/>
      <color rgb="FF00B050"/>
      <name val="Calibri"/>
      <family val="2"/>
      <scheme val="minor"/>
    </font>
    <font>
      <i/>
      <sz val="11"/>
      <color theme="1"/>
      <name val="Calibri"/>
      <family val="2"/>
      <scheme val="minor"/>
    </font>
    <font>
      <b/>
      <sz val="11"/>
      <color rgb="FF80379B"/>
      <name val="Calibri"/>
      <family val="2"/>
      <scheme val="minor"/>
    </font>
    <font>
      <sz val="11"/>
      <color rgb="FF000000"/>
      <name val="Calibri"/>
      <family val="2"/>
      <scheme val="minor"/>
    </font>
    <font>
      <i/>
      <sz val="11"/>
      <color theme="0" tint="-0.499984740745262"/>
      <name val="Calibri"/>
      <family val="2"/>
    </font>
    <font>
      <i/>
      <sz val="11"/>
      <color theme="0" tint="-0.499984740745262"/>
      <name val="Calibri"/>
      <family val="2"/>
      <scheme val="minor"/>
    </font>
    <font>
      <sz val="11"/>
      <color theme="0" tint="-0.499984740745262"/>
      <name val="Calibri"/>
      <family val="2"/>
      <scheme val="minor"/>
    </font>
    <font>
      <sz val="11"/>
      <color theme="0" tint="-0.499984740745262"/>
      <name val="Calibri"/>
      <family val="2"/>
    </font>
    <font>
      <strike/>
      <sz val="8"/>
      <name val="Calibri"/>
      <family val="2"/>
      <scheme val="minor"/>
    </font>
    <font>
      <b/>
      <sz val="8"/>
      <color rgb="FFFF0000"/>
      <name val="Calibri"/>
      <family val="2"/>
      <scheme val="minor"/>
    </font>
    <font>
      <b/>
      <sz val="11"/>
      <name val="Calibri"/>
      <family val="2"/>
    </font>
    <font>
      <sz val="8"/>
      <color rgb="FF000000"/>
      <name val="Calibri"/>
      <family val="2"/>
      <scheme val="minor"/>
    </font>
    <font>
      <sz val="8"/>
      <color rgb="FFFF0000"/>
      <name val="Calibri"/>
      <family val="2"/>
      <scheme val="minor"/>
    </font>
    <font>
      <b/>
      <i/>
      <sz val="11"/>
      <color rgb="FF80379B"/>
      <name val="Calibri"/>
      <family val="2"/>
    </font>
    <font>
      <sz val="9"/>
      <name val="Calibri"/>
      <family val="2"/>
      <scheme val="minor"/>
    </font>
    <font>
      <sz val="10"/>
      <name val="Arial"/>
      <family val="2"/>
    </font>
    <font>
      <sz val="9"/>
      <color indexed="60"/>
      <name val="Arial"/>
      <family val="2"/>
    </font>
    <font>
      <b/>
      <sz val="11"/>
      <name val="Calibri"/>
      <family val="2"/>
      <scheme val="minor"/>
    </font>
    <font>
      <sz val="9"/>
      <name val="Arial"/>
      <family val="2"/>
    </font>
    <font>
      <b/>
      <sz val="11"/>
      <color rgb="FFFF0000"/>
      <name val="Calibri"/>
      <family val="2"/>
    </font>
  </fonts>
  <fills count="9">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2EBF5"/>
        <bgColor indexed="64"/>
      </patternFill>
    </fill>
    <fill>
      <patternFill patternType="solid">
        <fgColor rgb="FFDECCE6"/>
        <bgColor indexed="64"/>
      </patternFill>
    </fill>
    <fill>
      <patternFill patternType="solid">
        <fgColor rgb="FFEFF2F4"/>
        <bgColor rgb="FF000000"/>
      </patternFill>
    </fill>
    <fill>
      <patternFill patternType="solid">
        <fgColor rgb="FFEFF2F4"/>
        <bgColor indexed="64"/>
      </patternFill>
    </fill>
    <fill>
      <patternFill patternType="solid">
        <fgColor rgb="FFFF0000"/>
        <bgColor indexed="64"/>
      </patternFill>
    </fill>
  </fills>
  <borders count="18">
    <border>
      <left/>
      <right/>
      <top/>
      <bottom/>
      <diagonal/>
    </border>
    <border>
      <left style="medium">
        <color rgb="FFFFFFFF"/>
      </left>
      <right style="medium">
        <color rgb="FFFFFFFF"/>
      </right>
      <top/>
      <bottom/>
      <diagonal/>
    </border>
    <border>
      <left style="medium">
        <color rgb="FFFFFFFF"/>
      </left>
      <right/>
      <top/>
      <bottom/>
      <diagonal/>
    </border>
    <border>
      <left/>
      <right style="medium">
        <color rgb="FFFFFFFF"/>
      </right>
      <top/>
      <bottom/>
      <diagonal/>
    </border>
    <border>
      <left style="medium">
        <color rgb="FFFFFFFF"/>
      </left>
      <right/>
      <top/>
      <bottom style="medium">
        <color theme="0"/>
      </bottom>
      <diagonal/>
    </border>
    <border>
      <left/>
      <right/>
      <top/>
      <bottom style="medium">
        <color theme="0"/>
      </bottom>
      <diagonal/>
    </border>
    <border>
      <left/>
      <right style="medium">
        <color rgb="FFFFFFFF"/>
      </right>
      <top/>
      <bottom style="medium">
        <color theme="0"/>
      </bottom>
      <diagonal/>
    </border>
    <border>
      <left style="medium">
        <color rgb="FFFFFFFF"/>
      </left>
      <right/>
      <top style="medium">
        <color theme="0"/>
      </top>
      <bottom/>
      <diagonal/>
    </border>
    <border>
      <left/>
      <right style="medium">
        <color rgb="FFFFFFFF"/>
      </right>
      <top style="medium">
        <color theme="0"/>
      </top>
      <bottom/>
      <diagonal/>
    </border>
    <border>
      <left style="medium">
        <color rgb="FFFFFFFF"/>
      </left>
      <right style="medium">
        <color rgb="FFFFFFFF"/>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medium">
        <color theme="0"/>
      </left>
      <right/>
      <top/>
      <bottom/>
      <diagonal/>
    </border>
    <border>
      <left/>
      <right/>
      <top style="medium">
        <color theme="0"/>
      </top>
      <bottom/>
      <diagonal/>
    </border>
    <border>
      <left style="medium">
        <color theme="0"/>
      </left>
      <right/>
      <top style="medium">
        <color theme="0"/>
      </top>
      <bottom/>
      <diagonal/>
    </border>
    <border>
      <left style="medium">
        <color rgb="FFFFFFFF"/>
      </left>
      <right style="medium">
        <color theme="0"/>
      </right>
      <top/>
      <bottom/>
      <diagonal/>
    </border>
    <border>
      <left style="medium">
        <color theme="0"/>
      </left>
      <right style="medium">
        <color rgb="FFFFFFFF"/>
      </right>
      <top/>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13" fillId="0" borderId="0" applyNumberFormat="0" applyFill="0" applyBorder="0" applyProtection="0">
      <alignment horizontal="left" wrapText="1" indent="1"/>
    </xf>
    <xf numFmtId="0" fontId="35" fillId="0" borderId="0"/>
  </cellStyleXfs>
  <cellXfs count="297">
    <xf numFmtId="0" fontId="0" fillId="0" borderId="0" xfId="0"/>
    <xf numFmtId="0" fontId="6" fillId="2" borderId="0" xfId="0" applyFont="1" applyFill="1"/>
    <xf numFmtId="0" fontId="0" fillId="2" borderId="0" xfId="0" applyFill="1"/>
    <xf numFmtId="0" fontId="3" fillId="2" borderId="0" xfId="0" applyFont="1" applyFill="1"/>
    <xf numFmtId="0" fontId="7" fillId="2" borderId="0" xfId="0" applyFont="1" applyFill="1"/>
    <xf numFmtId="0" fontId="0" fillId="2" borderId="0" xfId="0" applyFill="1" applyAlignment="1">
      <alignment vertical="center"/>
    </xf>
    <xf numFmtId="0" fontId="8" fillId="2" borderId="0" xfId="0" applyFont="1" applyFill="1"/>
    <xf numFmtId="0" fontId="5" fillId="2" borderId="0" xfId="3" applyFill="1"/>
    <xf numFmtId="0" fontId="5" fillId="2" borderId="0" xfId="3" applyFill="1" applyAlignment="1">
      <alignment vertical="center"/>
    </xf>
    <xf numFmtId="0" fontId="5" fillId="2" borderId="0" xfId="3" applyFill="1" applyAlignment="1">
      <alignment horizontal="right" vertical="center"/>
    </xf>
    <xf numFmtId="0" fontId="5" fillId="2" borderId="0" xfId="3" quotePrefix="1" applyFill="1" applyAlignment="1">
      <alignment horizontal="right" vertical="center"/>
    </xf>
    <xf numFmtId="0" fontId="9" fillId="3" borderId="0" xfId="0" applyFont="1" applyFill="1" applyAlignment="1">
      <alignment vertical="center" wrapText="1"/>
    </xf>
    <xf numFmtId="0" fontId="10" fillId="4" borderId="0" xfId="0" applyFont="1" applyFill="1" applyAlignment="1">
      <alignment horizontal="center" wrapText="1"/>
    </xf>
    <xf numFmtId="0" fontId="10" fillId="2" borderId="0" xfId="0" applyFont="1" applyFill="1" applyAlignment="1">
      <alignment horizontal="center" wrapText="1"/>
    </xf>
    <xf numFmtId="0" fontId="11" fillId="2" borderId="0" xfId="0" applyFont="1" applyFill="1" applyAlignment="1">
      <alignment horizontal="left" vertical="top" wrapText="1"/>
    </xf>
    <xf numFmtId="0" fontId="10" fillId="0" borderId="1" xfId="0" applyFont="1" applyBorder="1" applyAlignment="1">
      <alignment horizontal="left" wrapText="1"/>
    </xf>
    <xf numFmtId="0" fontId="10" fillId="0" borderId="2" xfId="0" applyFont="1" applyBorder="1" applyAlignment="1">
      <alignment horizontal="right" wrapText="1"/>
    </xf>
    <xf numFmtId="0" fontId="10" fillId="2" borderId="0" xfId="0" applyFont="1" applyFill="1" applyAlignment="1">
      <alignment horizontal="right" wrapText="1"/>
    </xf>
    <xf numFmtId="0" fontId="12" fillId="4" borderId="3" xfId="0" applyFont="1" applyFill="1" applyBorder="1" applyAlignment="1">
      <alignment horizontal="left" vertical="top" wrapText="1"/>
    </xf>
    <xf numFmtId="164" fontId="12" fillId="4" borderId="1" xfId="1" applyNumberFormat="1" applyFont="1" applyFill="1" applyBorder="1" applyAlignment="1">
      <alignment vertical="top"/>
    </xf>
    <xf numFmtId="165" fontId="12" fillId="4" borderId="1" xfId="2" applyNumberFormat="1" applyFont="1" applyFill="1" applyBorder="1" applyAlignment="1">
      <alignment vertical="top"/>
    </xf>
    <xf numFmtId="0" fontId="12" fillId="0" borderId="3" xfId="0" applyFont="1" applyBorder="1" applyAlignment="1">
      <alignment horizontal="left" vertical="top" wrapText="1"/>
    </xf>
    <xf numFmtId="164" fontId="12" fillId="2" borderId="1" xfId="1" applyNumberFormat="1" applyFont="1" applyFill="1" applyBorder="1" applyAlignment="1">
      <alignment vertical="top"/>
    </xf>
    <xf numFmtId="165" fontId="13" fillId="3" borderId="3" xfId="2" applyNumberFormat="1" applyFont="1" applyFill="1" applyBorder="1" applyAlignment="1">
      <alignment horizontal="right" vertical="top" wrapText="1"/>
    </xf>
    <xf numFmtId="0" fontId="14" fillId="2" borderId="0" xfId="0" applyFont="1" applyFill="1"/>
    <xf numFmtId="0" fontId="15" fillId="0" borderId="0" xfId="0" applyFont="1" applyAlignment="1">
      <alignment vertical="center"/>
    </xf>
    <xf numFmtId="0" fontId="16" fillId="2" borderId="0" xfId="0" applyFont="1" applyFill="1"/>
    <xf numFmtId="0" fontId="3" fillId="2" borderId="0" xfId="0" applyFont="1" applyFill="1" applyAlignment="1">
      <alignment vertical="center"/>
    </xf>
    <xf numFmtId="0" fontId="10" fillId="0" borderId="0" xfId="0" applyFont="1" applyAlignment="1">
      <alignment horizontal="right" wrapText="1"/>
    </xf>
    <xf numFmtId="0" fontId="11" fillId="2" borderId="0" xfId="0" applyFont="1" applyFill="1" applyAlignment="1">
      <alignment vertical="top" wrapText="1"/>
    </xf>
    <xf numFmtId="0" fontId="5" fillId="2" borderId="0" xfId="3" applyFill="1" applyAlignment="1">
      <alignment vertical="top"/>
    </xf>
    <xf numFmtId="0" fontId="11" fillId="2" borderId="0" xfId="0" applyFont="1" applyFill="1"/>
    <xf numFmtId="0" fontId="12" fillId="2" borderId="3" xfId="0" applyFont="1" applyFill="1" applyBorder="1" applyAlignment="1">
      <alignment horizontal="left" vertical="top" wrapText="1"/>
    </xf>
    <xf numFmtId="165" fontId="17" fillId="3" borderId="0" xfId="0" applyNumberFormat="1" applyFont="1" applyFill="1" applyAlignment="1">
      <alignment vertical="top" wrapText="1"/>
    </xf>
    <xf numFmtId="0" fontId="15" fillId="2" borderId="0" xfId="0" applyFont="1" applyFill="1"/>
    <xf numFmtId="0" fontId="18" fillId="2" borderId="0" xfId="0" applyFont="1" applyFill="1" applyAlignment="1">
      <alignment vertical="top"/>
    </xf>
    <xf numFmtId="0" fontId="16" fillId="2" borderId="0" xfId="0" applyFont="1" applyFill="1" applyAlignment="1">
      <alignment vertical="top"/>
    </xf>
    <xf numFmtId="0" fontId="15" fillId="2" borderId="0" xfId="0" applyFont="1" applyFill="1" applyAlignment="1">
      <alignment vertical="top"/>
    </xf>
    <xf numFmtId="0" fontId="19" fillId="3" borderId="0" xfId="0" applyFont="1" applyFill="1" applyAlignment="1">
      <alignment vertical="center" wrapText="1"/>
    </xf>
    <xf numFmtId="0" fontId="11" fillId="2" borderId="0" xfId="0" applyFont="1" applyFill="1" applyAlignment="1">
      <alignment horizontal="left" wrapText="1"/>
    </xf>
    <xf numFmtId="0" fontId="20" fillId="2" borderId="0" xfId="0" applyFont="1" applyFill="1"/>
    <xf numFmtId="164" fontId="12" fillId="4" borderId="1" xfId="1" applyNumberFormat="1" applyFont="1" applyFill="1" applyBorder="1" applyAlignment="1">
      <alignment horizontal="right" indent="1"/>
    </xf>
    <xf numFmtId="164" fontId="12" fillId="2" borderId="1" xfId="1" applyNumberFormat="1" applyFont="1" applyFill="1" applyBorder="1" applyAlignment="1">
      <alignment horizontal="right" indent="1"/>
    </xf>
    <xf numFmtId="0" fontId="14" fillId="4" borderId="3" xfId="0" applyFont="1" applyFill="1" applyBorder="1" applyAlignment="1">
      <alignment horizontal="left" vertical="top" wrapText="1"/>
    </xf>
    <xf numFmtId="164" fontId="14" fillId="4" borderId="1" xfId="1" applyNumberFormat="1" applyFont="1" applyFill="1" applyBorder="1" applyAlignment="1">
      <alignment horizontal="right" vertical="top"/>
    </xf>
    <xf numFmtId="0" fontId="2" fillId="2" borderId="0" xfId="0" applyFont="1" applyFill="1"/>
    <xf numFmtId="0" fontId="19" fillId="3" borderId="0" xfId="0" applyFont="1" applyFill="1" applyAlignment="1">
      <alignment horizontal="right" vertical="top" wrapText="1"/>
    </xf>
    <xf numFmtId="165" fontId="0" fillId="2" borderId="1" xfId="2" applyNumberFormat="1" applyFont="1" applyFill="1" applyBorder="1" applyAlignment="1">
      <alignment horizontal="right"/>
    </xf>
    <xf numFmtId="0" fontId="3" fillId="2" borderId="3" xfId="0" applyFont="1" applyFill="1" applyBorder="1"/>
    <xf numFmtId="165" fontId="3" fillId="2" borderId="1" xfId="2" applyNumberFormat="1" applyFont="1" applyFill="1" applyBorder="1" applyAlignment="1">
      <alignment horizontal="right"/>
    </xf>
    <xf numFmtId="0" fontId="18" fillId="2" borderId="0" xfId="0" applyFont="1" applyFill="1" applyAlignment="1">
      <alignment horizontal="left" vertical="center" wrapText="1"/>
    </xf>
    <xf numFmtId="0" fontId="19" fillId="2" borderId="0" xfId="0" applyFont="1" applyFill="1" applyAlignment="1">
      <alignment horizontal="left" vertical="center" wrapText="1"/>
    </xf>
    <xf numFmtId="0" fontId="19" fillId="2" borderId="0" xfId="0" applyFont="1" applyFill="1" applyAlignment="1">
      <alignment horizontal="right" vertical="center" wrapText="1"/>
    </xf>
    <xf numFmtId="0" fontId="0" fillId="2" borderId="3" xfId="0" applyFill="1" applyBorder="1"/>
    <xf numFmtId="3" fontId="0" fillId="2" borderId="1" xfId="0" applyNumberFormat="1" applyFill="1" applyBorder="1" applyAlignment="1">
      <alignment horizontal="right"/>
    </xf>
    <xf numFmtId="0" fontId="13" fillId="4" borderId="3" xfId="0" applyFont="1" applyFill="1" applyBorder="1" applyAlignment="1">
      <alignment horizontal="left" vertical="top" wrapText="1"/>
    </xf>
    <xf numFmtId="0" fontId="13" fillId="0" borderId="3" xfId="0" applyFont="1" applyBorder="1" applyAlignment="1">
      <alignment horizontal="left" vertical="top" wrapText="1"/>
    </xf>
    <xf numFmtId="0" fontId="19" fillId="3" borderId="0" xfId="0" applyFont="1" applyFill="1" applyAlignment="1">
      <alignment vertical="top" wrapText="1"/>
    </xf>
    <xf numFmtId="3" fontId="0" fillId="2" borderId="0" xfId="0" applyNumberFormat="1" applyFill="1"/>
    <xf numFmtId="165" fontId="0" fillId="2" borderId="0" xfId="2" applyNumberFormat="1" applyFont="1" applyFill="1"/>
    <xf numFmtId="0" fontId="18" fillId="2" borderId="0" xfId="0" applyFont="1" applyFill="1"/>
    <xf numFmtId="0" fontId="21" fillId="2" borderId="0" xfId="0" applyFont="1" applyFill="1"/>
    <xf numFmtId="0" fontId="22" fillId="4" borderId="2" xfId="0" applyFont="1" applyFill="1" applyBorder="1" applyAlignment="1">
      <alignment vertical="center" wrapText="1"/>
    </xf>
    <xf numFmtId="0" fontId="3" fillId="2" borderId="0" xfId="0" applyFont="1" applyFill="1" applyAlignment="1">
      <alignment horizontal="left" vertical="center"/>
    </xf>
    <xf numFmtId="0" fontId="0" fillId="2" borderId="0" xfId="0" applyFill="1" applyAlignment="1" applyProtection="1">
      <alignment horizontal="left"/>
      <protection hidden="1"/>
    </xf>
    <xf numFmtId="0" fontId="0" fillId="2" borderId="0" xfId="0" applyFill="1" applyProtection="1">
      <protection hidden="1"/>
    </xf>
    <xf numFmtId="0" fontId="10" fillId="0" borderId="2" xfId="0" applyFont="1" applyBorder="1" applyAlignment="1" applyProtection="1">
      <alignment horizontal="right" wrapText="1"/>
      <protection hidden="1"/>
    </xf>
    <xf numFmtId="0" fontId="10" fillId="2" borderId="0" xfId="0" applyFont="1" applyFill="1" applyAlignment="1" applyProtection="1">
      <alignment horizontal="right" wrapText="1"/>
      <protection hidden="1"/>
    </xf>
    <xf numFmtId="0" fontId="10" fillId="0" borderId="0" xfId="0" applyFont="1" applyAlignment="1" applyProtection="1">
      <alignment horizontal="right" wrapText="1"/>
      <protection hidden="1"/>
    </xf>
    <xf numFmtId="0" fontId="4" fillId="2" borderId="0" xfId="0" applyFont="1" applyFill="1"/>
    <xf numFmtId="0" fontId="12" fillId="4" borderId="3" xfId="0" applyFont="1" applyFill="1" applyBorder="1" applyAlignment="1" applyProtection="1">
      <alignment horizontal="left" vertical="center" wrapText="1"/>
      <protection hidden="1"/>
    </xf>
    <xf numFmtId="0" fontId="12" fillId="4" borderId="1" xfId="0" applyFont="1" applyFill="1" applyBorder="1" applyAlignment="1" applyProtection="1">
      <alignment horizontal="left" vertical="center"/>
      <protection hidden="1"/>
    </xf>
    <xf numFmtId="164" fontId="12" fillId="4" borderId="1" xfId="1" applyNumberFormat="1" applyFont="1" applyFill="1" applyBorder="1" applyAlignment="1" applyProtection="1">
      <alignment vertical="center"/>
      <protection hidden="1"/>
    </xf>
    <xf numFmtId="166" fontId="12" fillId="4" borderId="1" xfId="0" applyNumberFormat="1" applyFont="1" applyFill="1" applyBorder="1" applyAlignment="1" applyProtection="1">
      <alignment horizontal="left" vertical="center"/>
      <protection hidden="1"/>
    </xf>
    <xf numFmtId="165" fontId="12" fillId="4" borderId="1" xfId="2" applyNumberFormat="1" applyFont="1" applyFill="1" applyBorder="1" applyAlignment="1" applyProtection="1">
      <alignment vertical="center"/>
      <protection hidden="1"/>
    </xf>
    <xf numFmtId="0" fontId="12" fillId="4" borderId="3" xfId="0" applyFont="1" applyFill="1" applyBorder="1" applyAlignment="1" applyProtection="1">
      <alignment horizontal="left" vertical="center" wrapText="1"/>
      <protection hidden="1"/>
    </xf>
    <xf numFmtId="0" fontId="23" fillId="2" borderId="0" xfId="0" applyFont="1" applyFill="1" applyAlignment="1" applyProtection="1">
      <alignment horizontal="left" vertical="center" wrapText="1"/>
      <protection hidden="1"/>
    </xf>
    <xf numFmtId="0" fontId="13" fillId="2" borderId="3" xfId="4" applyFill="1" applyBorder="1" applyAlignment="1" applyProtection="1">
      <alignment horizontal="left" vertical="center" wrapText="1"/>
      <protection hidden="1"/>
    </xf>
    <xf numFmtId="0" fontId="0" fillId="2" borderId="0" xfId="0" applyFill="1" applyAlignment="1" applyProtection="1">
      <alignment vertical="center" wrapText="1"/>
      <protection hidden="1"/>
    </xf>
    <xf numFmtId="164" fontId="0" fillId="2" borderId="0" xfId="1" applyNumberFormat="1" applyFont="1" applyFill="1" applyAlignment="1" applyProtection="1">
      <alignment horizontal="left" vertical="center"/>
      <protection hidden="1"/>
    </xf>
    <xf numFmtId="166" fontId="12" fillId="2" borderId="1" xfId="0" applyNumberFormat="1" applyFont="1" applyFill="1" applyBorder="1" applyAlignment="1" applyProtection="1">
      <alignment horizontal="left" vertical="center"/>
      <protection hidden="1"/>
    </xf>
    <xf numFmtId="165" fontId="13" fillId="3" borderId="3" xfId="2" applyNumberFormat="1" applyFont="1" applyFill="1" applyBorder="1" applyAlignment="1" applyProtection="1">
      <alignment horizontal="right" vertical="center" wrapText="1"/>
      <protection hidden="1"/>
    </xf>
    <xf numFmtId="0" fontId="24" fillId="2" borderId="3" xfId="4" applyFont="1" applyFill="1" applyBorder="1" applyAlignment="1" applyProtection="1">
      <alignment horizontal="left" vertical="center" wrapText="1"/>
      <protection hidden="1"/>
    </xf>
    <xf numFmtId="0" fontId="25" fillId="2" borderId="0" xfId="0" applyFont="1" applyFill="1" applyAlignment="1" applyProtection="1">
      <alignment vertical="center" wrapText="1"/>
      <protection hidden="1"/>
    </xf>
    <xf numFmtId="164" fontId="26" fillId="2" borderId="0" xfId="1" applyNumberFormat="1" applyFont="1" applyFill="1" applyAlignment="1" applyProtection="1">
      <alignment horizontal="left" vertical="center"/>
      <protection hidden="1"/>
    </xf>
    <xf numFmtId="165" fontId="27" fillId="3" borderId="3" xfId="2" applyNumberFormat="1" applyFont="1" applyFill="1" applyBorder="1" applyAlignment="1" applyProtection="1">
      <alignment horizontal="right" vertical="center" wrapText="1"/>
      <protection hidden="1"/>
    </xf>
    <xf numFmtId="0" fontId="12" fillId="4" borderId="1" xfId="0" applyFont="1" applyFill="1" applyBorder="1" applyAlignment="1" applyProtection="1">
      <alignment horizontal="left" vertical="center" wrapText="1"/>
      <protection hidden="1"/>
    </xf>
    <xf numFmtId="164" fontId="12" fillId="4" borderId="1" xfId="1" applyNumberFormat="1" applyFont="1" applyFill="1" applyBorder="1" applyAlignment="1" applyProtection="1">
      <alignment horizontal="right" vertical="center"/>
      <protection hidden="1"/>
    </xf>
    <xf numFmtId="0" fontId="12" fillId="2" borderId="3" xfId="0" applyFont="1" applyFill="1" applyBorder="1" applyAlignment="1" applyProtection="1">
      <alignment horizontal="left" vertical="center" wrapText="1"/>
      <protection hidden="1"/>
    </xf>
    <xf numFmtId="164" fontId="12" fillId="2" borderId="1" xfId="1" applyNumberFormat="1" applyFont="1" applyFill="1" applyBorder="1" applyAlignment="1" applyProtection="1">
      <alignment horizontal="right" vertical="center"/>
      <protection hidden="1"/>
    </xf>
    <xf numFmtId="0" fontId="3" fillId="2" borderId="0" xfId="0" applyFont="1" applyFill="1" applyAlignment="1" applyProtection="1">
      <alignment vertical="center" wrapText="1"/>
      <protection hidden="1"/>
    </xf>
    <xf numFmtId="0" fontId="14" fillId="2" borderId="1" xfId="0" applyFont="1" applyFill="1" applyBorder="1" applyAlignment="1" applyProtection="1">
      <alignment horizontal="left" vertical="center"/>
      <protection hidden="1"/>
    </xf>
    <xf numFmtId="164" fontId="3" fillId="2" borderId="0" xfId="1" applyNumberFormat="1" applyFont="1" applyFill="1" applyAlignment="1" applyProtection="1">
      <alignment horizontal="left" vertical="center"/>
      <protection hidden="1"/>
    </xf>
    <xf numFmtId="0" fontId="3" fillId="2" borderId="0" xfId="0" applyFont="1" applyFill="1" applyAlignment="1">
      <alignment vertical="center" wrapText="1"/>
    </xf>
    <xf numFmtId="0" fontId="3" fillId="2" borderId="0" xfId="0" applyFont="1" applyFill="1" applyAlignment="1">
      <alignment wrapText="1"/>
    </xf>
    <xf numFmtId="164" fontId="3" fillId="2" borderId="0" xfId="1" applyNumberFormat="1" applyFont="1" applyFill="1" applyAlignment="1">
      <alignment horizontal="left" vertical="center"/>
    </xf>
    <xf numFmtId="165" fontId="3" fillId="2" borderId="0" xfId="2" applyNumberFormat="1" applyFont="1" applyFill="1" applyAlignment="1">
      <alignment horizontal="right"/>
    </xf>
    <xf numFmtId="0" fontId="13" fillId="2" borderId="0" xfId="0" applyFont="1" applyFill="1" applyAlignment="1">
      <alignment vertical="center" wrapText="1"/>
    </xf>
    <xf numFmtId="3" fontId="13" fillId="2" borderId="0" xfId="0" applyNumberFormat="1" applyFont="1" applyFill="1" applyAlignment="1">
      <alignment vertical="center" wrapText="1"/>
    </xf>
    <xf numFmtId="165" fontId="13" fillId="2" borderId="0" xfId="2" applyNumberFormat="1" applyFont="1" applyFill="1" applyAlignment="1">
      <alignment vertical="center" wrapText="1"/>
    </xf>
    <xf numFmtId="0" fontId="13" fillId="3" borderId="0" xfId="0" applyFont="1" applyFill="1" applyAlignment="1">
      <alignment vertical="center" wrapText="1"/>
    </xf>
    <xf numFmtId="3" fontId="13" fillId="3" borderId="0" xfId="0" applyNumberFormat="1" applyFont="1" applyFill="1" applyAlignment="1">
      <alignment vertical="center" wrapText="1"/>
    </xf>
    <xf numFmtId="165" fontId="13" fillId="3" borderId="0" xfId="2" applyNumberFormat="1" applyFont="1" applyFill="1" applyAlignment="1">
      <alignment vertical="center" wrapText="1"/>
    </xf>
    <xf numFmtId="164" fontId="13" fillId="4" borderId="1" xfId="1" applyNumberFormat="1" applyFont="1" applyFill="1" applyBorder="1" applyAlignment="1">
      <alignment vertical="top"/>
    </xf>
    <xf numFmtId="164" fontId="13" fillId="2" borderId="1" xfId="1" applyNumberFormat="1" applyFont="1" applyFill="1" applyBorder="1" applyAlignment="1">
      <alignment vertical="top"/>
    </xf>
    <xf numFmtId="0" fontId="20" fillId="2" borderId="3" xfId="0" applyFont="1" applyFill="1" applyBorder="1"/>
    <xf numFmtId="0" fontId="0" fillId="2" borderId="0" xfId="0" applyFill="1" applyAlignment="1">
      <alignment horizontal="left"/>
    </xf>
    <xf numFmtId="0" fontId="12" fillId="4" borderId="3" xfId="0" applyFont="1" applyFill="1" applyBorder="1" applyAlignment="1">
      <alignment horizontal="left" vertical="center" wrapText="1"/>
    </xf>
    <xf numFmtId="0" fontId="12" fillId="4" borderId="1" xfId="0" applyFont="1" applyFill="1" applyBorder="1" applyAlignment="1">
      <alignment horizontal="left" vertical="center"/>
    </xf>
    <xf numFmtId="0" fontId="12" fillId="4" borderId="1" xfId="0" applyFont="1" applyFill="1" applyBorder="1" applyAlignment="1">
      <alignment horizontal="left"/>
    </xf>
    <xf numFmtId="165" fontId="12" fillId="2" borderId="1" xfId="2" applyNumberFormat="1" applyFont="1" applyFill="1" applyBorder="1" applyAlignment="1">
      <alignment vertical="top"/>
    </xf>
    <xf numFmtId="0" fontId="12" fillId="4" borderId="3" xfId="0" applyFont="1" applyFill="1" applyBorder="1" applyAlignment="1">
      <alignment horizontal="left" wrapText="1"/>
    </xf>
    <xf numFmtId="0" fontId="23" fillId="2" borderId="0" xfId="0" applyFont="1" applyFill="1" applyAlignment="1">
      <alignment horizontal="left" vertical="center" wrapText="1"/>
    </xf>
    <xf numFmtId="0" fontId="13" fillId="2" borderId="3" xfId="4" applyFill="1" applyBorder="1" applyAlignment="1">
      <alignment horizontal="left" vertical="center" wrapText="1"/>
    </xf>
    <xf numFmtId="0" fontId="0" fillId="2" borderId="0" xfId="0" applyFill="1" applyAlignment="1">
      <alignment wrapText="1"/>
    </xf>
    <xf numFmtId="164" fontId="0" fillId="2" borderId="0" xfId="1" applyNumberFormat="1" applyFont="1" applyFill="1" applyAlignment="1">
      <alignment horizontal="left" indent="1"/>
    </xf>
    <xf numFmtId="0" fontId="24" fillId="2" borderId="3" xfId="4" applyFont="1" applyFill="1" applyBorder="1" applyAlignment="1">
      <alignment horizontal="left" vertical="center" wrapText="1"/>
    </xf>
    <xf numFmtId="0" fontId="25" fillId="2" borderId="0" xfId="0" applyFont="1" applyFill="1" applyAlignment="1">
      <alignment wrapText="1"/>
    </xf>
    <xf numFmtId="164" fontId="26" fillId="2" borderId="0" xfId="1" applyNumberFormat="1" applyFont="1" applyFill="1" applyAlignment="1">
      <alignment horizontal="left" indent="1"/>
    </xf>
    <xf numFmtId="165" fontId="27" fillId="3" borderId="3" xfId="2" applyNumberFormat="1" applyFont="1" applyFill="1" applyBorder="1" applyAlignment="1">
      <alignment horizontal="right" vertical="top" wrapText="1"/>
    </xf>
    <xf numFmtId="164" fontId="27" fillId="2" borderId="1" xfId="1" applyNumberFormat="1" applyFont="1" applyFill="1" applyBorder="1" applyAlignment="1" applyProtection="1">
      <alignment horizontal="right" vertical="center"/>
      <protection hidden="1"/>
    </xf>
    <xf numFmtId="0" fontId="12" fillId="4" borderId="1" xfId="0" applyFont="1" applyFill="1" applyBorder="1" applyAlignment="1">
      <alignment horizontal="left" vertical="center" wrapText="1"/>
    </xf>
    <xf numFmtId="164" fontId="12" fillId="4" borderId="1" xfId="1" applyNumberFormat="1" applyFont="1" applyFill="1" applyBorder="1" applyAlignment="1">
      <alignment horizontal="right" vertical="center"/>
    </xf>
    <xf numFmtId="165" fontId="12" fillId="4" borderId="1" xfId="2" applyNumberFormat="1" applyFont="1" applyFill="1" applyBorder="1" applyAlignment="1">
      <alignment horizontal="right" vertical="center"/>
    </xf>
    <xf numFmtId="0" fontId="12" fillId="2" borderId="3" xfId="0" applyFont="1" applyFill="1" applyBorder="1" applyAlignment="1">
      <alignment horizontal="left" vertical="center" wrapText="1"/>
    </xf>
    <xf numFmtId="164" fontId="0" fillId="2" borderId="0" xfId="1" applyNumberFormat="1" applyFont="1" applyFill="1" applyAlignment="1">
      <alignment horizontal="right" vertical="center"/>
    </xf>
    <xf numFmtId="165" fontId="13" fillId="3" borderId="3" xfId="2" applyNumberFormat="1" applyFont="1" applyFill="1" applyBorder="1" applyAlignment="1">
      <alignment horizontal="right" vertical="center" wrapText="1"/>
    </xf>
    <xf numFmtId="164" fontId="13" fillId="4" borderId="1" xfId="1" applyNumberFormat="1" applyFont="1" applyFill="1" applyBorder="1" applyAlignment="1" applyProtection="1">
      <alignment horizontal="right" vertical="center"/>
      <protection hidden="1"/>
    </xf>
    <xf numFmtId="0" fontId="14" fillId="2" borderId="1" xfId="0" applyFont="1" applyFill="1" applyBorder="1" applyAlignment="1">
      <alignment horizontal="left"/>
    </xf>
    <xf numFmtId="164" fontId="3" fillId="2" borderId="0" xfId="1" applyNumberFormat="1" applyFont="1" applyFill="1" applyAlignment="1">
      <alignment horizontal="left" indent="1"/>
    </xf>
    <xf numFmtId="165" fontId="13" fillId="4" borderId="1" xfId="2" applyNumberFormat="1" applyFont="1" applyFill="1" applyBorder="1" applyAlignment="1">
      <alignment vertical="top"/>
    </xf>
    <xf numFmtId="164" fontId="12" fillId="4" borderId="1" xfId="1" applyNumberFormat="1" applyFont="1" applyFill="1" applyBorder="1" applyAlignment="1">
      <alignment vertical="center"/>
    </xf>
    <xf numFmtId="165" fontId="12" fillId="4" borderId="1" xfId="2" applyNumberFormat="1" applyFont="1" applyFill="1" applyBorder="1" applyAlignment="1">
      <alignment vertical="center"/>
    </xf>
    <xf numFmtId="0" fontId="12" fillId="4" borderId="3" xfId="0" applyFont="1" applyFill="1" applyBorder="1" applyAlignment="1">
      <alignment horizontal="left" vertical="center" wrapText="1"/>
    </xf>
    <xf numFmtId="0" fontId="0" fillId="2" borderId="0" xfId="0" applyFill="1" applyAlignment="1">
      <alignment vertical="center" wrapText="1"/>
    </xf>
    <xf numFmtId="164" fontId="0" fillId="2" borderId="0" xfId="1" applyNumberFormat="1" applyFont="1" applyFill="1" applyAlignment="1">
      <alignment horizontal="left" vertical="center"/>
    </xf>
    <xf numFmtId="0" fontId="25" fillId="2" borderId="0" xfId="0" applyFont="1" applyFill="1" applyAlignment="1">
      <alignment vertical="center" wrapText="1"/>
    </xf>
    <xf numFmtId="164" fontId="26" fillId="2" borderId="0" xfId="1" applyNumberFormat="1" applyFont="1" applyFill="1" applyAlignment="1">
      <alignment horizontal="left" vertical="center"/>
    </xf>
    <xf numFmtId="165" fontId="27" fillId="3" borderId="3" xfId="2" applyNumberFormat="1" applyFont="1" applyFill="1" applyBorder="1" applyAlignment="1">
      <alignment horizontal="right" vertical="center" wrapText="1"/>
    </xf>
    <xf numFmtId="0" fontId="14" fillId="2" borderId="1" xfId="0" applyFont="1" applyFill="1" applyBorder="1" applyAlignment="1">
      <alignment horizontal="left" vertical="center"/>
    </xf>
    <xf numFmtId="0" fontId="15" fillId="2" borderId="0" xfId="0" applyFont="1" applyFill="1" applyAlignment="1">
      <alignment vertical="center"/>
    </xf>
    <xf numFmtId="0" fontId="11" fillId="2" borderId="0" xfId="0" applyFont="1" applyFill="1" applyAlignment="1">
      <alignment horizontal="left" wrapText="1"/>
    </xf>
    <xf numFmtId="0" fontId="11" fillId="2" borderId="0" xfId="0" applyFont="1" applyFill="1" applyAlignment="1">
      <alignment wrapText="1"/>
    </xf>
    <xf numFmtId="165" fontId="0" fillId="2" borderId="0" xfId="0" applyNumberFormat="1" applyFill="1"/>
    <xf numFmtId="0" fontId="29" fillId="2" borderId="0" xfId="0" applyFont="1" applyFill="1" applyAlignment="1">
      <alignment vertical="center"/>
    </xf>
    <xf numFmtId="0" fontId="10" fillId="4" borderId="4" xfId="0" applyFont="1" applyFill="1" applyBorder="1" applyAlignment="1">
      <alignment horizontal="center" wrapText="1"/>
    </xf>
    <xf numFmtId="0" fontId="10" fillId="4" borderId="5" xfId="0" applyFont="1" applyFill="1" applyBorder="1" applyAlignment="1">
      <alignment horizontal="center" wrapText="1"/>
    </xf>
    <xf numFmtId="0" fontId="10" fillId="4" borderId="6" xfId="0" applyFont="1" applyFill="1" applyBorder="1" applyAlignment="1">
      <alignment horizontal="center" wrapText="1"/>
    </xf>
    <xf numFmtId="0" fontId="10" fillId="2" borderId="2" xfId="0" applyFont="1" applyFill="1" applyBorder="1" applyAlignment="1">
      <alignment horizontal="center" wrapText="1"/>
    </xf>
    <xf numFmtId="0" fontId="10" fillId="2" borderId="3" xfId="0" applyFont="1" applyFill="1" applyBorder="1" applyAlignment="1">
      <alignment horizontal="center" wrapText="1"/>
    </xf>
    <xf numFmtId="0" fontId="10" fillId="4" borderId="7" xfId="0" applyFont="1" applyFill="1" applyBorder="1" applyAlignment="1">
      <alignment horizontal="center" wrapText="1"/>
    </xf>
    <xf numFmtId="0" fontId="10" fillId="4" borderId="8" xfId="0" applyFont="1" applyFill="1" applyBorder="1" applyAlignment="1">
      <alignment horizontal="center" wrapText="1"/>
    </xf>
    <xf numFmtId="0" fontId="10" fillId="4" borderId="9" xfId="0" applyFont="1" applyFill="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2" xfId="0" applyFont="1" applyFill="1" applyBorder="1" applyAlignment="1">
      <alignment horizontal="center" wrapText="1"/>
    </xf>
    <xf numFmtId="0" fontId="10" fillId="2" borderId="2" xfId="0" applyFont="1" applyFill="1" applyBorder="1" applyAlignment="1">
      <alignment horizontal="right" wrapText="1"/>
    </xf>
    <xf numFmtId="164" fontId="12" fillId="4" borderId="1" xfId="1" applyNumberFormat="1" applyFont="1" applyFill="1" applyBorder="1" applyAlignment="1">
      <alignment horizontal="right" vertical="top"/>
    </xf>
    <xf numFmtId="165" fontId="13" fillId="4" borderId="1" xfId="2" applyNumberFormat="1" applyFont="1" applyFill="1" applyBorder="1" applyAlignment="1">
      <alignment horizontal="right" vertical="top"/>
    </xf>
    <xf numFmtId="164" fontId="12" fillId="2" borderId="1" xfId="1" applyNumberFormat="1" applyFont="1" applyFill="1" applyBorder="1" applyAlignment="1">
      <alignment horizontal="right" vertical="top"/>
    </xf>
    <xf numFmtId="164" fontId="14" fillId="4" borderId="1" xfId="1" applyNumberFormat="1" applyFont="1" applyFill="1" applyBorder="1" applyAlignment="1">
      <alignment vertical="top"/>
    </xf>
    <xf numFmtId="165" fontId="30" fillId="4" borderId="1" xfId="2" applyNumberFormat="1" applyFont="1" applyFill="1" applyBorder="1" applyAlignment="1">
      <alignment vertical="top"/>
    </xf>
    <xf numFmtId="165" fontId="30" fillId="4" borderId="1" xfId="2" applyNumberFormat="1" applyFont="1" applyFill="1" applyBorder="1" applyAlignment="1">
      <alignment horizontal="right" vertical="top"/>
    </xf>
    <xf numFmtId="0" fontId="12" fillId="4" borderId="3" xfId="0" applyFont="1" applyFill="1" applyBorder="1" applyAlignment="1">
      <alignment horizontal="left" vertical="top" wrapText="1" indent="2"/>
    </xf>
    <xf numFmtId="0" fontId="12" fillId="0" borderId="3" xfId="0" applyFont="1" applyBorder="1" applyAlignment="1">
      <alignment horizontal="left" vertical="top" wrapText="1" indent="2"/>
    </xf>
    <xf numFmtId="0" fontId="14" fillId="0" borderId="3" xfId="0" applyFont="1" applyBorder="1" applyAlignment="1">
      <alignment horizontal="left" vertical="top" wrapText="1"/>
    </xf>
    <xf numFmtId="164" fontId="14" fillId="2" borderId="1" xfId="1" applyNumberFormat="1" applyFont="1" applyFill="1" applyBorder="1" applyAlignment="1">
      <alignment vertical="top"/>
    </xf>
    <xf numFmtId="165" fontId="30" fillId="3" borderId="3" xfId="2" applyNumberFormat="1" applyFont="1" applyFill="1" applyBorder="1" applyAlignment="1">
      <alignment horizontal="right" vertical="top" wrapText="1"/>
    </xf>
    <xf numFmtId="164" fontId="14" fillId="2" borderId="1" xfId="1" applyNumberFormat="1" applyFont="1" applyFill="1" applyBorder="1" applyAlignment="1">
      <alignment horizontal="right" vertical="top"/>
    </xf>
    <xf numFmtId="0" fontId="10" fillId="4" borderId="0" xfId="0" applyFont="1" applyFill="1" applyAlignment="1">
      <alignment horizontal="center"/>
    </xf>
    <xf numFmtId="0" fontId="10" fillId="4" borderId="0" xfId="0" applyFont="1" applyFill="1" applyAlignment="1">
      <alignment horizontal="center" wrapText="1"/>
    </xf>
    <xf numFmtId="0" fontId="10" fillId="2" borderId="0" xfId="0" applyFont="1" applyFill="1" applyAlignment="1">
      <alignment wrapText="1"/>
    </xf>
    <xf numFmtId="165" fontId="14" fillId="4" borderId="1" xfId="2" applyNumberFormat="1" applyFont="1" applyFill="1" applyBorder="1" applyAlignment="1">
      <alignment vertical="top"/>
    </xf>
    <xf numFmtId="0" fontId="31" fillId="0" borderId="0" xfId="0" applyFont="1" applyAlignment="1">
      <alignment vertical="center"/>
    </xf>
    <xf numFmtId="0" fontId="32" fillId="2" borderId="0" xfId="0" applyFont="1" applyFill="1"/>
    <xf numFmtId="0" fontId="12" fillId="2" borderId="0" xfId="0" applyFont="1" applyFill="1"/>
    <xf numFmtId="0" fontId="33" fillId="5" borderId="10" xfId="0" applyFont="1" applyFill="1" applyBorder="1" applyAlignment="1">
      <alignment horizontal="right" wrapText="1"/>
    </xf>
    <xf numFmtId="0" fontId="33" fillId="5" borderId="11" xfId="0" applyFont="1" applyFill="1" applyBorder="1" applyAlignment="1">
      <alignment horizontal="right" wrapText="1"/>
    </xf>
    <xf numFmtId="0" fontId="33" fillId="5" borderId="12" xfId="0" applyFont="1" applyFill="1" applyBorder="1" applyAlignment="1">
      <alignment horizontal="right" wrapText="1"/>
    </xf>
    <xf numFmtId="0" fontId="10" fillId="0" borderId="13" xfId="0" applyFont="1" applyBorder="1" applyAlignment="1">
      <alignment horizontal="right" wrapText="1"/>
    </xf>
    <xf numFmtId="165" fontId="12" fillId="5" borderId="9" xfId="2" applyNumberFormat="1" applyFont="1" applyFill="1" applyBorder="1" applyAlignment="1">
      <alignment vertical="top"/>
    </xf>
    <xf numFmtId="165" fontId="12" fillId="5" borderId="1" xfId="2" applyNumberFormat="1" applyFont="1" applyFill="1" applyBorder="1" applyAlignment="1">
      <alignment vertical="top"/>
    </xf>
    <xf numFmtId="0" fontId="20" fillId="2" borderId="0" xfId="0" quotePrefix="1" applyFont="1" applyFill="1"/>
    <xf numFmtId="3" fontId="3" fillId="2" borderId="1" xfId="0" applyNumberFormat="1" applyFont="1" applyFill="1" applyBorder="1" applyAlignment="1">
      <alignment horizontal="right"/>
    </xf>
    <xf numFmtId="165" fontId="8" fillId="2" borderId="1" xfId="2" applyNumberFormat="1" applyFont="1" applyFill="1" applyBorder="1" applyAlignment="1">
      <alignment horizontal="right"/>
    </xf>
    <xf numFmtId="0" fontId="16" fillId="2" borderId="0" xfId="0" applyFont="1" applyFill="1" applyAlignment="1">
      <alignment vertical="center"/>
    </xf>
    <xf numFmtId="165" fontId="9" fillId="2" borderId="0" xfId="2" applyNumberFormat="1" applyFont="1" applyFill="1" applyAlignment="1">
      <alignment horizontal="right" vertical="center"/>
    </xf>
    <xf numFmtId="3" fontId="12" fillId="2" borderId="0" xfId="0" applyNumberFormat="1" applyFont="1" applyFill="1"/>
    <xf numFmtId="165" fontId="12" fillId="2" borderId="0" xfId="0" applyNumberFormat="1" applyFont="1" applyFill="1"/>
    <xf numFmtId="0" fontId="10" fillId="2" borderId="4" xfId="0" applyFont="1" applyFill="1" applyBorder="1" applyAlignment="1">
      <alignment horizontal="center" wrapText="1"/>
    </xf>
    <xf numFmtId="0" fontId="10" fillId="2" borderId="5" xfId="0" applyFont="1" applyFill="1" applyBorder="1" applyAlignment="1">
      <alignment horizontal="center" wrapText="1"/>
    </xf>
    <xf numFmtId="0" fontId="10" fillId="2" borderId="6" xfId="0" applyFont="1" applyFill="1" applyBorder="1" applyAlignment="1">
      <alignment horizont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33" fillId="5" borderId="15" xfId="0" applyFont="1" applyFill="1" applyBorder="1" applyAlignment="1">
      <alignment horizontal="center" vertical="center" wrapText="1"/>
    </xf>
    <xf numFmtId="0" fontId="33" fillId="5" borderId="8"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2" borderId="2" xfId="0" applyFont="1" applyFill="1" applyBorder="1" applyAlignment="1">
      <alignment horizontal="right" vertical="center" wrapText="1"/>
    </xf>
    <xf numFmtId="165" fontId="13" fillId="4" borderId="1" xfId="2" applyNumberFormat="1" applyFont="1" applyFill="1" applyBorder="1" applyAlignment="1">
      <alignment horizontal="right" vertical="center"/>
    </xf>
    <xf numFmtId="164" fontId="12" fillId="5" borderId="1" xfId="1" applyNumberFormat="1" applyFont="1" applyFill="1" applyBorder="1" applyAlignment="1">
      <alignment horizontal="right" vertical="center"/>
    </xf>
    <xf numFmtId="165" fontId="12" fillId="5" borderId="9" xfId="2" applyNumberFormat="1" applyFont="1" applyFill="1" applyBorder="1" applyAlignment="1">
      <alignment horizontal="right" vertical="center"/>
    </xf>
    <xf numFmtId="164" fontId="12" fillId="2" borderId="1" xfId="1" applyNumberFormat="1" applyFont="1" applyFill="1" applyBorder="1" applyAlignment="1">
      <alignment horizontal="right" vertical="center"/>
    </xf>
    <xf numFmtId="165" fontId="12" fillId="5" borderId="1" xfId="2" applyNumberFormat="1" applyFont="1" applyFill="1" applyBorder="1" applyAlignment="1">
      <alignment horizontal="right" vertical="center"/>
    </xf>
    <xf numFmtId="164" fontId="14" fillId="4" borderId="1" xfId="1" applyNumberFormat="1" applyFont="1" applyFill="1" applyBorder="1" applyAlignment="1">
      <alignment horizontal="right" vertical="center"/>
    </xf>
    <xf numFmtId="165" fontId="30" fillId="4" borderId="1" xfId="2" applyNumberFormat="1" applyFont="1" applyFill="1" applyBorder="1" applyAlignment="1">
      <alignment horizontal="right" vertical="center"/>
    </xf>
    <xf numFmtId="164" fontId="14" fillId="5" borderId="16" xfId="1" applyNumberFormat="1" applyFont="1" applyFill="1" applyBorder="1" applyAlignment="1">
      <alignment horizontal="right" vertical="center"/>
    </xf>
    <xf numFmtId="165" fontId="14" fillId="5" borderId="3" xfId="2" applyNumberFormat="1" applyFont="1" applyFill="1" applyBorder="1" applyAlignment="1">
      <alignment horizontal="right" vertical="center"/>
    </xf>
    <xf numFmtId="164" fontId="14" fillId="5" borderId="1" xfId="1" applyNumberFormat="1" applyFont="1" applyFill="1" applyBorder="1" applyAlignment="1">
      <alignment horizontal="right" vertical="center"/>
    </xf>
    <xf numFmtId="165" fontId="14" fillId="5" borderId="1" xfId="2" applyNumberFormat="1" applyFont="1" applyFill="1" applyBorder="1" applyAlignment="1">
      <alignment horizontal="right" vertical="center"/>
    </xf>
    <xf numFmtId="164" fontId="12" fillId="4" borderId="2" xfId="1" applyNumberFormat="1" applyFont="1" applyFill="1" applyBorder="1" applyAlignment="1">
      <alignment horizontal="right" vertical="center"/>
    </xf>
    <xf numFmtId="165" fontId="12" fillId="4" borderId="17" xfId="2" applyNumberFormat="1" applyFont="1" applyFill="1" applyBorder="1" applyAlignment="1">
      <alignment horizontal="right" vertical="center"/>
    </xf>
    <xf numFmtId="164" fontId="14" fillId="2" borderId="1" xfId="1" applyNumberFormat="1" applyFont="1" applyFill="1" applyBorder="1" applyAlignment="1">
      <alignment horizontal="right" vertical="center"/>
    </xf>
    <xf numFmtId="165" fontId="30" fillId="3" borderId="3" xfId="2" applyNumberFormat="1" applyFont="1" applyFill="1" applyBorder="1" applyAlignment="1">
      <alignment horizontal="right" vertical="center" wrapText="1"/>
    </xf>
    <xf numFmtId="165" fontId="14" fillId="4" borderId="1" xfId="2" applyNumberFormat="1" applyFont="1" applyFill="1" applyBorder="1" applyAlignment="1">
      <alignment horizontal="right" vertical="center"/>
    </xf>
    <xf numFmtId="165" fontId="30" fillId="2" borderId="1" xfId="2" applyNumberFormat="1" applyFont="1" applyFill="1" applyBorder="1" applyAlignment="1">
      <alignment vertical="top"/>
    </xf>
    <xf numFmtId="0" fontId="19" fillId="3" borderId="0" xfId="0" applyFont="1" applyFill="1" applyAlignment="1">
      <alignment horizontal="center" vertical="center" wrapText="1"/>
    </xf>
    <xf numFmtId="0" fontId="19" fillId="3" borderId="0" xfId="0" applyFont="1" applyFill="1" applyAlignment="1">
      <alignment horizontal="left" vertical="center" wrapText="1"/>
    </xf>
    <xf numFmtId="0" fontId="19" fillId="3" borderId="0" xfId="0" applyFont="1" applyFill="1" applyAlignment="1">
      <alignment horizontal="right" vertical="center" wrapText="1"/>
    </xf>
    <xf numFmtId="0" fontId="10" fillId="0" borderId="2" xfId="0" applyFont="1" applyBorder="1" applyAlignment="1">
      <alignment horizontal="left" wrapText="1"/>
    </xf>
    <xf numFmtId="0" fontId="12" fillId="5" borderId="3" xfId="0" applyFont="1" applyFill="1" applyBorder="1" applyAlignment="1">
      <alignment horizontal="left" vertical="top" wrapText="1"/>
    </xf>
    <xf numFmtId="164" fontId="12" fillId="5" borderId="1" xfId="1" applyNumberFormat="1" applyFont="1" applyFill="1" applyBorder="1" applyAlignment="1">
      <alignment vertical="top"/>
    </xf>
    <xf numFmtId="164" fontId="14" fillId="5" borderId="1" xfId="1" applyNumberFormat="1" applyFont="1" applyFill="1" applyBorder="1" applyAlignment="1">
      <alignment vertical="top"/>
    </xf>
    <xf numFmtId="0" fontId="34" fillId="2" borderId="0" xfId="0" applyFont="1" applyFill="1"/>
    <xf numFmtId="0" fontId="29" fillId="2" borderId="0" xfId="0" applyFont="1" applyFill="1"/>
    <xf numFmtId="0" fontId="0" fillId="2" borderId="0" xfId="0" applyFill="1" applyAlignment="1">
      <alignment horizontal="center" wrapText="1"/>
    </xf>
    <xf numFmtId="0" fontId="0" fillId="2" borderId="0" xfId="0" applyFill="1" applyAlignment="1">
      <alignment horizontal="center" wrapText="1"/>
    </xf>
    <xf numFmtId="0" fontId="0" fillId="2" borderId="0" xfId="0" applyFill="1" applyAlignment="1">
      <alignment horizontal="center"/>
    </xf>
    <xf numFmtId="0" fontId="19" fillId="3" borderId="0" xfId="0" applyFont="1" applyFill="1" applyAlignment="1">
      <alignment horizontal="center" wrapText="1"/>
    </xf>
    <xf numFmtId="164" fontId="12" fillId="4" borderId="1" xfId="1" applyNumberFormat="1" applyFont="1" applyFill="1" applyBorder="1"/>
    <xf numFmtId="165" fontId="12" fillId="4" borderId="1" xfId="2" applyNumberFormat="1" applyFont="1" applyFill="1" applyBorder="1"/>
    <xf numFmtId="0" fontId="12" fillId="0" borderId="3" xfId="0" applyFont="1" applyBorder="1" applyAlignment="1">
      <alignment horizontal="left" wrapText="1"/>
    </xf>
    <xf numFmtId="164" fontId="12" fillId="2" borderId="1" xfId="1" applyNumberFormat="1" applyFont="1" applyFill="1" applyBorder="1"/>
    <xf numFmtId="165" fontId="13" fillId="3" borderId="3" xfId="2" applyNumberFormat="1" applyFont="1" applyFill="1" applyBorder="1" applyAlignment="1">
      <alignment horizontal="right" wrapText="1"/>
    </xf>
    <xf numFmtId="0" fontId="19" fillId="3" borderId="0" xfId="0" applyFont="1" applyFill="1" applyAlignment="1">
      <alignment wrapText="1"/>
    </xf>
    <xf numFmtId="0" fontId="19" fillId="3" borderId="0" xfId="0" applyFont="1" applyFill="1" applyAlignment="1">
      <alignment horizontal="right" wrapText="1"/>
    </xf>
    <xf numFmtId="0" fontId="19" fillId="3" borderId="0" xfId="0" applyFont="1" applyFill="1" applyAlignment="1">
      <alignment horizontal="center" wrapText="1"/>
    </xf>
    <xf numFmtId="0" fontId="20" fillId="2" borderId="0" xfId="0" applyFont="1" applyFill="1" applyAlignment="1">
      <alignment wrapText="1"/>
    </xf>
    <xf numFmtId="0" fontId="2" fillId="2" borderId="0" xfId="0" applyFont="1" applyFill="1" applyAlignment="1">
      <alignment wrapText="1"/>
    </xf>
    <xf numFmtId="0" fontId="2" fillId="2" borderId="0" xfId="0" applyFont="1" applyFill="1" applyAlignment="1">
      <alignment horizontal="left" wrapText="1"/>
    </xf>
    <xf numFmtId="3" fontId="0" fillId="2" borderId="0" xfId="0" applyNumberFormat="1" applyFill="1" applyAlignment="1">
      <alignment horizontal="right"/>
    </xf>
    <xf numFmtId="165" fontId="0" fillId="2" borderId="0" xfId="2" applyNumberFormat="1" applyFont="1" applyFill="1" applyAlignment="1">
      <alignment horizontal="right"/>
    </xf>
    <xf numFmtId="167" fontId="36" fillId="2" borderId="0" xfId="5" applyNumberFormat="1" applyFont="1" applyFill="1" applyAlignment="1">
      <alignment horizontal="right"/>
    </xf>
    <xf numFmtId="168" fontId="36" fillId="2" borderId="0" xfId="5" applyNumberFormat="1" applyFont="1" applyFill="1" applyAlignment="1">
      <alignment horizontal="right"/>
    </xf>
    <xf numFmtId="0" fontId="10" fillId="4"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4" borderId="9" xfId="0" applyFont="1" applyFill="1" applyBorder="1" applyAlignment="1">
      <alignment horizontal="center" vertical="center" wrapText="1"/>
    </xf>
    <xf numFmtId="165" fontId="13" fillId="3" borderId="3" xfId="2" quotePrefix="1" applyNumberFormat="1" applyFont="1" applyFill="1" applyBorder="1" applyAlignment="1">
      <alignment horizontal="right" vertical="center" wrapText="1"/>
    </xf>
    <xf numFmtId="0" fontId="19" fillId="6" borderId="0" xfId="0" applyFont="1" applyFill="1" applyAlignment="1">
      <alignment horizontal="center" vertical="center" wrapText="1"/>
    </xf>
    <xf numFmtId="0" fontId="0" fillId="7" borderId="3" xfId="0" applyFill="1" applyBorder="1" applyAlignment="1">
      <alignment vertical="center"/>
    </xf>
    <xf numFmtId="3" fontId="0" fillId="7" borderId="1" xfId="0" applyNumberFormat="1" applyFill="1" applyBorder="1" applyAlignment="1">
      <alignment horizontal="right" vertical="center"/>
    </xf>
    <xf numFmtId="165" fontId="0" fillId="7" borderId="1" xfId="2" applyNumberFormat="1" applyFont="1" applyFill="1" applyBorder="1" applyAlignment="1">
      <alignment horizontal="right" vertical="center"/>
    </xf>
    <xf numFmtId="0" fontId="0" fillId="0" borderId="3" xfId="0" applyBorder="1" applyAlignment="1">
      <alignment vertical="center"/>
    </xf>
    <xf numFmtId="3" fontId="0" fillId="0" borderId="1" xfId="0" applyNumberFormat="1" applyBorder="1" applyAlignment="1">
      <alignment horizontal="right" vertical="center"/>
    </xf>
    <xf numFmtId="165" fontId="0" fillId="0" borderId="1" xfId="2" applyNumberFormat="1" applyFont="1" applyBorder="1" applyAlignment="1">
      <alignment horizontal="right" vertical="center"/>
    </xf>
    <xf numFmtId="0" fontId="3" fillId="0" borderId="3" xfId="0" applyFont="1" applyBorder="1" applyAlignment="1">
      <alignment vertical="center"/>
    </xf>
    <xf numFmtId="3" fontId="3" fillId="0" borderId="1" xfId="0" applyNumberFormat="1" applyFont="1" applyBorder="1" applyAlignment="1">
      <alignment horizontal="right" vertical="center"/>
    </xf>
    <xf numFmtId="165" fontId="3" fillId="0" borderId="1" xfId="2" applyNumberFormat="1" applyFont="1" applyBorder="1" applyAlignment="1">
      <alignment horizontal="right" vertical="center"/>
    </xf>
    <xf numFmtId="0" fontId="3" fillId="7" borderId="3" xfId="0" applyFont="1" applyFill="1" applyBorder="1" applyAlignment="1">
      <alignment vertical="center"/>
    </xf>
    <xf numFmtId="3" fontId="3" fillId="7" borderId="1" xfId="0" applyNumberFormat="1" applyFont="1" applyFill="1" applyBorder="1" applyAlignment="1">
      <alignment horizontal="right" vertical="center"/>
    </xf>
    <xf numFmtId="165" fontId="3" fillId="7" borderId="1" xfId="2" applyNumberFormat="1" applyFont="1" applyFill="1" applyBorder="1" applyAlignment="1">
      <alignment horizontal="right" vertical="center"/>
    </xf>
    <xf numFmtId="0" fontId="3" fillId="2" borderId="3" xfId="0" applyFont="1" applyFill="1" applyBorder="1" applyAlignment="1">
      <alignment vertical="center"/>
    </xf>
    <xf numFmtId="3" fontId="3" fillId="2" borderId="1" xfId="0" applyNumberFormat="1" applyFont="1" applyFill="1" applyBorder="1" applyAlignment="1">
      <alignment horizontal="right" vertical="center"/>
    </xf>
    <xf numFmtId="165" fontId="3" fillId="2" borderId="1" xfId="2" applyNumberFormat="1" applyFont="1" applyFill="1" applyBorder="1" applyAlignment="1">
      <alignment horizontal="right" vertical="center"/>
    </xf>
    <xf numFmtId="167" fontId="3" fillId="2" borderId="0" xfId="0" applyNumberFormat="1" applyFont="1" applyFill="1" applyAlignment="1">
      <alignment vertical="center"/>
    </xf>
    <xf numFmtId="165" fontId="3" fillId="2" borderId="0" xfId="0" applyNumberFormat="1" applyFont="1" applyFill="1" applyAlignment="1">
      <alignment vertical="center"/>
    </xf>
    <xf numFmtId="3" fontId="3" fillId="2" borderId="0" xfId="0" applyNumberFormat="1" applyFont="1" applyFill="1" applyAlignment="1">
      <alignment vertical="center"/>
    </xf>
    <xf numFmtId="0" fontId="0" fillId="8" borderId="0" xfId="0" applyFill="1" applyAlignment="1">
      <alignment vertical="center"/>
    </xf>
    <xf numFmtId="165" fontId="13" fillId="2" borderId="1" xfId="2" applyNumberFormat="1" applyFont="1" applyFill="1" applyBorder="1" applyAlignment="1">
      <alignment vertical="top"/>
    </xf>
    <xf numFmtId="0" fontId="16" fillId="2" borderId="0" xfId="0" applyFont="1" applyFill="1" applyAlignment="1">
      <alignment horizontal="left" vertical="center" wrapText="1"/>
    </xf>
    <xf numFmtId="0" fontId="37" fillId="2" borderId="0" xfId="0" applyFont="1" applyFill="1" applyAlignment="1">
      <alignment vertical="center"/>
    </xf>
    <xf numFmtId="0" fontId="12" fillId="0" borderId="3" xfId="0" applyFont="1" applyBorder="1" applyAlignment="1">
      <alignment horizontal="left" vertical="center" wrapText="1"/>
    </xf>
    <xf numFmtId="0" fontId="13" fillId="2" borderId="0" xfId="0" applyFont="1" applyFill="1"/>
    <xf numFmtId="167" fontId="38" fillId="2" borderId="0" xfId="5" applyNumberFormat="1" applyFont="1" applyFill="1" applyAlignment="1">
      <alignment horizontal="right" vertical="top"/>
    </xf>
    <xf numFmtId="165" fontId="13" fillId="2" borderId="0" xfId="2" applyNumberFormat="1" applyFont="1" applyFill="1"/>
    <xf numFmtId="167" fontId="13" fillId="2" borderId="0" xfId="0" applyNumberFormat="1" applyFont="1" applyFill="1"/>
    <xf numFmtId="9" fontId="8" fillId="2" borderId="0" xfId="2" applyFont="1" applyFill="1"/>
    <xf numFmtId="0" fontId="14" fillId="2" borderId="3" xfId="0" applyFont="1" applyFill="1" applyBorder="1" applyAlignment="1">
      <alignment horizontal="left" vertical="top" wrapText="1"/>
    </xf>
    <xf numFmtId="0" fontId="12" fillId="2" borderId="0" xfId="0" applyFont="1" applyFill="1" applyAlignment="1">
      <alignment wrapText="1"/>
    </xf>
    <xf numFmtId="0" fontId="10" fillId="4" borderId="0" xfId="0" applyFont="1" applyFill="1" applyAlignment="1">
      <alignment horizontal="center" vertical="center" wrapText="1"/>
    </xf>
    <xf numFmtId="0" fontId="10" fillId="2" borderId="0" xfId="0" applyFont="1" applyFill="1" applyAlignment="1">
      <alignment horizontal="center" vertical="center" wrapText="1"/>
    </xf>
    <xf numFmtId="0" fontId="39" fillId="2" borderId="0" xfId="0" applyFont="1" applyFill="1"/>
    <xf numFmtId="165" fontId="12" fillId="2" borderId="0" xfId="2" applyNumberFormat="1" applyFont="1" applyFill="1"/>
    <xf numFmtId="167" fontId="12" fillId="2" borderId="0" xfId="0" applyNumberFormat="1" applyFont="1" applyFill="1"/>
    <xf numFmtId="167" fontId="36" fillId="2" borderId="0" xfId="5" applyNumberFormat="1" applyFont="1" applyFill="1" applyAlignment="1">
      <alignment horizontal="right" vertical="top"/>
    </xf>
    <xf numFmtId="168" fontId="36" fillId="2" borderId="0" xfId="5" applyNumberFormat="1" applyFont="1" applyFill="1" applyAlignment="1">
      <alignment horizontal="right" vertical="top"/>
    </xf>
    <xf numFmtId="0" fontId="0" fillId="2" borderId="0" xfId="0" applyFill="1" applyAlignment="1">
      <alignment horizontal="right" vertical="center"/>
    </xf>
    <xf numFmtId="0" fontId="30" fillId="0" borderId="3" xfId="0" applyFont="1" applyBorder="1" applyAlignment="1">
      <alignment horizontal="left" vertical="top" wrapText="1"/>
    </xf>
    <xf numFmtId="0" fontId="15" fillId="2" borderId="0" xfId="0" applyFont="1" applyFill="1" applyAlignment="1">
      <alignment horizontal="left" vertical="center" wrapText="1"/>
    </xf>
    <xf numFmtId="0" fontId="30" fillId="2" borderId="3" xfId="0" applyFont="1" applyFill="1" applyBorder="1" applyAlignment="1">
      <alignment horizontal="left" vertical="top" wrapText="1"/>
    </xf>
    <xf numFmtId="0" fontId="16" fillId="0" borderId="0" xfId="0" applyFont="1" applyAlignment="1">
      <alignment horizontal="left" vertical="center" wrapText="1"/>
    </xf>
    <xf numFmtId="3" fontId="0" fillId="2" borderId="3" xfId="0" applyNumberFormat="1" applyFill="1" applyBorder="1" applyAlignment="1">
      <alignment horizontal="right"/>
    </xf>
  </cellXfs>
  <cellStyles count="6">
    <cellStyle name="Comma" xfId="1" builtinId="3"/>
    <cellStyle name="Hyperlink" xfId="3" builtinId="8"/>
    <cellStyle name="Normal" xfId="0" builtinId="0"/>
    <cellStyle name="Normal_Sheet1" xfId="5" xr:uid="{480E85DC-ED6A-4078-BAE6-3868D04812AF}"/>
    <cellStyle name="Percent" xfId="2" builtinId="5"/>
    <cellStyle name="Subset Row" xfId="4" xr:uid="{D522BECA-7F0C-472E-965B-8A22ACBBF5B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18</xdr:col>
      <xdr:colOff>58403</xdr:colOff>
      <xdr:row>5</xdr:row>
      <xdr:rowOff>153681</xdr:rowOff>
    </xdr:to>
    <xdr:pic>
      <xdr:nvPicPr>
        <xdr:cNvPr id="2" name="Picture 1">
          <a:extLst>
            <a:ext uri="{FF2B5EF4-FFF2-40B4-BE49-F238E27FC236}">
              <a16:creationId xmlns:a16="http://schemas.microsoft.com/office/drawing/2014/main" id="{44EA9F7E-B342-4D5C-B68E-44D7EA5BA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45500" y="184150"/>
          <a:ext cx="3138153" cy="9410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14</xdr:row>
      <xdr:rowOff>1</xdr:rowOff>
    </xdr:from>
    <xdr:to>
      <xdr:col>5</xdr:col>
      <xdr:colOff>577850</xdr:colOff>
      <xdr:row>31</xdr:row>
      <xdr:rowOff>95251</xdr:rowOff>
    </xdr:to>
    <xdr:pic>
      <xdr:nvPicPr>
        <xdr:cNvPr id="2" name="Picture 1">
          <a:extLst>
            <a:ext uri="{FF2B5EF4-FFF2-40B4-BE49-F238E27FC236}">
              <a16:creationId xmlns:a16="http://schemas.microsoft.com/office/drawing/2014/main" id="{10794566-982D-4B98-B044-81ABD6C456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136"/>
        <a:stretch/>
      </xdr:blipFill>
      <xdr:spPr>
        <a:xfrm>
          <a:off x="38100" y="2578101"/>
          <a:ext cx="6483350" cy="3225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127000</xdr:colOff>
      <xdr:row>7</xdr:row>
      <xdr:rowOff>139700</xdr:rowOff>
    </xdr:from>
    <xdr:to>
      <xdr:col>2</xdr:col>
      <xdr:colOff>790575</xdr:colOff>
      <xdr:row>25</xdr:row>
      <xdr:rowOff>31750</xdr:rowOff>
    </xdr:to>
    <xdr:pic>
      <xdr:nvPicPr>
        <xdr:cNvPr id="2" name="Picture 1">
          <a:extLst>
            <a:ext uri="{FF2B5EF4-FFF2-40B4-BE49-F238E27FC236}">
              <a16:creationId xmlns:a16="http://schemas.microsoft.com/office/drawing/2014/main" id="{C91CDA44-E1E6-45AC-BA65-B9B07BBA07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428750"/>
          <a:ext cx="3152775" cy="3206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8</xdr:col>
      <xdr:colOff>73025</xdr:colOff>
      <xdr:row>15</xdr:row>
      <xdr:rowOff>127000</xdr:rowOff>
    </xdr:to>
    <xdr:pic>
      <xdr:nvPicPr>
        <xdr:cNvPr id="2" name="Picture 1">
          <a:extLst>
            <a:ext uri="{FF2B5EF4-FFF2-40B4-BE49-F238E27FC236}">
              <a16:creationId xmlns:a16="http://schemas.microsoft.com/office/drawing/2014/main" id="{B835B1A7-EECB-4D98-8A2D-EEC51ABC32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65550" y="368300"/>
          <a:ext cx="3152775" cy="3600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69850</xdr:colOff>
      <xdr:row>7</xdr:row>
      <xdr:rowOff>0</xdr:rowOff>
    </xdr:from>
    <xdr:to>
      <xdr:col>2</xdr:col>
      <xdr:colOff>733425</xdr:colOff>
      <xdr:row>23</xdr:row>
      <xdr:rowOff>158750</xdr:rowOff>
    </xdr:to>
    <xdr:pic>
      <xdr:nvPicPr>
        <xdr:cNvPr id="2" name="Picture 1">
          <a:extLst>
            <a:ext uri="{FF2B5EF4-FFF2-40B4-BE49-F238E27FC236}">
              <a16:creationId xmlns:a16="http://schemas.microsoft.com/office/drawing/2014/main" id="{0FB59F6B-AB42-46C0-BB89-A97A78D52B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50" y="1473200"/>
          <a:ext cx="3152775" cy="31051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6350</xdr:colOff>
      <xdr:row>2</xdr:row>
      <xdr:rowOff>0</xdr:rowOff>
    </xdr:from>
    <xdr:to>
      <xdr:col>8</xdr:col>
      <xdr:colOff>79375</xdr:colOff>
      <xdr:row>12</xdr:row>
      <xdr:rowOff>860425</xdr:rowOff>
    </xdr:to>
    <xdr:pic>
      <xdr:nvPicPr>
        <xdr:cNvPr id="2" name="Picture 1">
          <a:extLst>
            <a:ext uri="{FF2B5EF4-FFF2-40B4-BE49-F238E27FC236}">
              <a16:creationId xmlns:a16="http://schemas.microsoft.com/office/drawing/2014/main" id="{421A8842-8736-4ECB-8BB1-FFDAB1D27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5950" y="368300"/>
          <a:ext cx="3152775" cy="31273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9</xdr:col>
      <xdr:colOff>73025</xdr:colOff>
      <xdr:row>13</xdr:row>
      <xdr:rowOff>155575</xdr:rowOff>
    </xdr:to>
    <xdr:pic>
      <xdr:nvPicPr>
        <xdr:cNvPr id="2" name="Picture 1">
          <a:extLst>
            <a:ext uri="{FF2B5EF4-FFF2-40B4-BE49-F238E27FC236}">
              <a16:creationId xmlns:a16="http://schemas.microsoft.com/office/drawing/2014/main" id="{3E851829-3BCD-42F2-A5C3-458DBA50BC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14800" y="368300"/>
          <a:ext cx="3152775" cy="31273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10</xdr:col>
      <xdr:colOff>73025</xdr:colOff>
      <xdr:row>15</xdr:row>
      <xdr:rowOff>171450</xdr:rowOff>
    </xdr:to>
    <xdr:pic>
      <xdr:nvPicPr>
        <xdr:cNvPr id="2" name="Picture 1">
          <a:extLst>
            <a:ext uri="{FF2B5EF4-FFF2-40B4-BE49-F238E27FC236}">
              <a16:creationId xmlns:a16="http://schemas.microsoft.com/office/drawing/2014/main" id="{E54381C9-EFC8-41A9-A3FB-A155B76481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6350" y="368300"/>
          <a:ext cx="3152775" cy="3086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69850</xdr:colOff>
      <xdr:row>9</xdr:row>
      <xdr:rowOff>0</xdr:rowOff>
    </xdr:from>
    <xdr:to>
      <xdr:col>2</xdr:col>
      <xdr:colOff>752475</xdr:colOff>
      <xdr:row>32</xdr:row>
      <xdr:rowOff>152400</xdr:rowOff>
    </xdr:to>
    <xdr:pic>
      <xdr:nvPicPr>
        <xdr:cNvPr id="2" name="Picture 1">
          <a:extLst>
            <a:ext uri="{FF2B5EF4-FFF2-40B4-BE49-F238E27FC236}">
              <a16:creationId xmlns:a16="http://schemas.microsoft.com/office/drawing/2014/main" id="{44637FFB-6502-4928-B0BC-12380358A2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850" y="1657350"/>
          <a:ext cx="3152775" cy="4387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8</xdr:row>
      <xdr:rowOff>19050</xdr:rowOff>
    </xdr:from>
    <xdr:to>
      <xdr:col>6</xdr:col>
      <xdr:colOff>812800</xdr:colOff>
      <xdr:row>28</xdr:row>
      <xdr:rowOff>9525</xdr:rowOff>
    </xdr:to>
    <xdr:pic>
      <xdr:nvPicPr>
        <xdr:cNvPr id="2" name="Picture 1">
          <a:extLst>
            <a:ext uri="{FF2B5EF4-FFF2-40B4-BE49-F238E27FC236}">
              <a16:creationId xmlns:a16="http://schemas.microsoft.com/office/drawing/2014/main" id="{EFFA2D51-BA75-4F46-8DBD-B63D33E705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492250"/>
          <a:ext cx="6483350" cy="367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31750</xdr:colOff>
      <xdr:row>2</xdr:row>
      <xdr:rowOff>31750</xdr:rowOff>
    </xdr:from>
    <xdr:to>
      <xdr:col>6</xdr:col>
      <xdr:colOff>365125</xdr:colOff>
      <xdr:row>22</xdr:row>
      <xdr:rowOff>3175</xdr:rowOff>
    </xdr:to>
    <xdr:pic>
      <xdr:nvPicPr>
        <xdr:cNvPr id="2" name="Picture 1">
          <a:extLst>
            <a:ext uri="{FF2B5EF4-FFF2-40B4-BE49-F238E27FC236}">
              <a16:creationId xmlns:a16="http://schemas.microsoft.com/office/drawing/2014/main" id="{DCD83AEC-E5C2-4BE4-9C09-6F8F68BE9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6600" y="400050"/>
          <a:ext cx="3152775" cy="421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5</xdr:col>
      <xdr:colOff>527050</xdr:colOff>
      <xdr:row>30</xdr:row>
      <xdr:rowOff>152400</xdr:rowOff>
    </xdr:to>
    <xdr:pic>
      <xdr:nvPicPr>
        <xdr:cNvPr id="2" name="Picture 1">
          <a:extLst>
            <a:ext uri="{FF2B5EF4-FFF2-40B4-BE49-F238E27FC236}">
              <a16:creationId xmlns:a16="http://schemas.microsoft.com/office/drawing/2014/main" id="{2899BB08-1DB6-445D-8151-B2BEF9599D7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609"/>
        <a:stretch/>
      </xdr:blipFill>
      <xdr:spPr>
        <a:xfrm>
          <a:off x="0" y="2578100"/>
          <a:ext cx="6483350" cy="3098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8</xdr:col>
      <xdr:colOff>73025</xdr:colOff>
      <xdr:row>21</xdr:row>
      <xdr:rowOff>168275</xdr:rowOff>
    </xdr:to>
    <xdr:pic>
      <xdr:nvPicPr>
        <xdr:cNvPr id="2" name="Picture 1">
          <a:extLst>
            <a:ext uri="{FF2B5EF4-FFF2-40B4-BE49-F238E27FC236}">
              <a16:creationId xmlns:a16="http://schemas.microsoft.com/office/drawing/2014/main" id="{8433EA3B-FE12-423C-A87C-D119F8123C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0" y="368300"/>
          <a:ext cx="3152775" cy="4200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31750</xdr:colOff>
      <xdr:row>14</xdr:row>
      <xdr:rowOff>1</xdr:rowOff>
    </xdr:from>
    <xdr:to>
      <xdr:col>5</xdr:col>
      <xdr:colOff>571500</xdr:colOff>
      <xdr:row>31</xdr:row>
      <xdr:rowOff>133351</xdr:rowOff>
    </xdr:to>
    <xdr:pic>
      <xdr:nvPicPr>
        <xdr:cNvPr id="2" name="Picture 1">
          <a:extLst>
            <a:ext uri="{FF2B5EF4-FFF2-40B4-BE49-F238E27FC236}">
              <a16:creationId xmlns:a16="http://schemas.microsoft.com/office/drawing/2014/main" id="{059F9C15-A356-4029-B861-A20BFC3AB1B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253"/>
        <a:stretch/>
      </xdr:blipFill>
      <xdr:spPr>
        <a:xfrm>
          <a:off x="31750" y="2578101"/>
          <a:ext cx="6483350" cy="3263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7</xdr:col>
      <xdr:colOff>574675</xdr:colOff>
      <xdr:row>22</xdr:row>
      <xdr:rowOff>6350</xdr:rowOff>
    </xdr:to>
    <xdr:pic>
      <xdr:nvPicPr>
        <xdr:cNvPr id="2" name="Picture 1">
          <a:extLst>
            <a:ext uri="{FF2B5EF4-FFF2-40B4-BE49-F238E27FC236}">
              <a16:creationId xmlns:a16="http://schemas.microsoft.com/office/drawing/2014/main" id="{8ED5629A-1080-4017-8518-A66D4B1AF4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4850" y="368300"/>
          <a:ext cx="3152775" cy="4222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5</xdr:col>
      <xdr:colOff>539750</xdr:colOff>
      <xdr:row>31</xdr:row>
      <xdr:rowOff>44450</xdr:rowOff>
    </xdr:to>
    <xdr:pic>
      <xdr:nvPicPr>
        <xdr:cNvPr id="2" name="Picture 1">
          <a:extLst>
            <a:ext uri="{FF2B5EF4-FFF2-40B4-BE49-F238E27FC236}">
              <a16:creationId xmlns:a16="http://schemas.microsoft.com/office/drawing/2014/main" id="{DFA8F078-05B7-433B-8823-7DDC5EF406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123"/>
        <a:stretch/>
      </xdr:blipFill>
      <xdr:spPr>
        <a:xfrm>
          <a:off x="0" y="2578100"/>
          <a:ext cx="6483350" cy="3175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7</xdr:col>
      <xdr:colOff>479425</xdr:colOff>
      <xdr:row>21</xdr:row>
      <xdr:rowOff>123825</xdr:rowOff>
    </xdr:to>
    <xdr:pic>
      <xdr:nvPicPr>
        <xdr:cNvPr id="2" name="Picture 1">
          <a:extLst>
            <a:ext uri="{FF2B5EF4-FFF2-40B4-BE49-F238E27FC236}">
              <a16:creationId xmlns:a16="http://schemas.microsoft.com/office/drawing/2014/main" id="{37DEE6E7-1108-4F82-AAEB-0A346DE9BE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9450" y="368300"/>
          <a:ext cx="3152775" cy="4264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resource-2020-engineeringUk-final-20200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ducationgovuk.sharepoint.com/sites/DataScience/sfr/Main%20Tables/In%20Year%20Tools/2018%20Q3/Pivot%20Table%202/PT3_%20ANALYSIS%20TEMPLAT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dfeesudb\stfdir\output\roee_c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624418/apprenticeships-level-SSA-framework-data-tool-starts-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1"/>
      <sheetName val="1.2"/>
      <sheetName val="1.3"/>
      <sheetName val="1.4"/>
      <sheetName val="1.5"/>
      <sheetName val="1.6-a"/>
      <sheetName val="1.7-a"/>
      <sheetName val="1.8"/>
      <sheetName val="1.9-a"/>
      <sheetName val="1.10-a"/>
      <sheetName val="1.11"/>
      <sheetName val="1.12"/>
      <sheetName val="1.13"/>
      <sheetName val="1.14"/>
      <sheetName val="1.15"/>
      <sheetName val="1.16"/>
      <sheetName val="1.17"/>
      <sheetName val="1.18"/>
      <sheetName val="1.19"/>
      <sheetName val="1.20"/>
      <sheetName val="1.21"/>
      <sheetName val="1.22"/>
      <sheetName val="1.23"/>
      <sheetName val="1.24"/>
      <sheetName val="2.1"/>
      <sheetName val="2.2"/>
      <sheetName val="2.3"/>
      <sheetName val="2.4"/>
      <sheetName val="2.5"/>
      <sheetName val="2.6"/>
      <sheetName val="2.7"/>
      <sheetName val="2.8"/>
      <sheetName val="2.9"/>
      <sheetName val="2.10"/>
      <sheetName val="2.11"/>
      <sheetName val="2.12"/>
      <sheetName val="2.13"/>
      <sheetName val="2.14"/>
      <sheetName val="2.15"/>
      <sheetName val="2.16"/>
      <sheetName val="2.17"/>
      <sheetName val="2.18"/>
      <sheetName val="2.19"/>
      <sheetName val="2.20-a"/>
      <sheetName val="2.21-a"/>
      <sheetName val="2.22-a"/>
      <sheetName val="2.23 a-c"/>
      <sheetName val="2.24"/>
      <sheetName val="2.25"/>
      <sheetName val="2.26"/>
      <sheetName val="2.27"/>
      <sheetName val="2.28"/>
      <sheetName val="3.1"/>
      <sheetName val="3.2"/>
      <sheetName val="3.3"/>
      <sheetName val="3.4"/>
      <sheetName val="3.5-a"/>
      <sheetName val="3.6"/>
      <sheetName val="3.7"/>
      <sheetName val="3.8"/>
      <sheetName val="3.9"/>
      <sheetName val="3.10"/>
      <sheetName val="3.11"/>
      <sheetName val="3.12"/>
      <sheetName val="3.13"/>
      <sheetName val="3.14-a"/>
      <sheetName val="3.15-a"/>
      <sheetName val="3.16"/>
      <sheetName val="3.17-a"/>
      <sheetName val="3.18-a"/>
      <sheetName val="3.19-a"/>
      <sheetName val="3.20-a"/>
      <sheetName val="3.21-a"/>
      <sheetName val="3.22-a"/>
      <sheetName val="3.23"/>
      <sheetName val="3.24"/>
      <sheetName val="3.25"/>
      <sheetName val="3.26"/>
      <sheetName val="3.27-a"/>
      <sheetName val="3.28"/>
      <sheetName val="3.29"/>
      <sheetName val="3.30-a"/>
      <sheetName val="3.31-a"/>
      <sheetName val="3.32"/>
      <sheetName val="3.33"/>
      <sheetName val="4.1"/>
      <sheetName val="4.2"/>
      <sheetName val="4.3"/>
      <sheetName val="4.4"/>
      <sheetName val="4.5"/>
      <sheetName val="4.6"/>
      <sheetName val="4.6a"/>
      <sheetName val="4.6adata"/>
      <sheetName val="4.7"/>
      <sheetName val="4.8"/>
      <sheetName val="4.8a"/>
      <sheetName val="4.8adata"/>
      <sheetName val="4.9"/>
      <sheetName val="4.10"/>
      <sheetName val="4.10a"/>
      <sheetName val="4.10adata"/>
      <sheetName val="4.11"/>
      <sheetName val="4.12"/>
      <sheetName val="4.12a"/>
      <sheetName val="4.12adata"/>
      <sheetName val="4.13"/>
      <sheetName val="4.14"/>
      <sheetName val="4.15"/>
      <sheetName val="4.16"/>
      <sheetName val="4.17"/>
      <sheetName val="4.18"/>
      <sheetName val="4.19"/>
      <sheetName val="4.20"/>
      <sheetName val="4.21"/>
      <sheetName val="4.22"/>
      <sheetName val="4.23"/>
      <sheetName val="4.24"/>
      <sheetName val="4.25"/>
      <sheetName val="4.26"/>
      <sheetName val="4.27"/>
      <sheetName val="4.28"/>
      <sheetName val="4.29"/>
      <sheetName val="4.30"/>
      <sheetName val="4.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2">
          <cell r="E2" t="str">
            <v>2009/10</v>
          </cell>
          <cell r="F2" t="str">
            <v>2010/11</v>
          </cell>
          <cell r="G2" t="str">
            <v>2011/12</v>
          </cell>
          <cell r="H2" t="str">
            <v>2012/13</v>
          </cell>
          <cell r="I2" t="str">
            <v>2013/14</v>
          </cell>
          <cell r="J2" t="str">
            <v>2014/15</v>
          </cell>
          <cell r="K2" t="str">
            <v>2015/16</v>
          </cell>
          <cell r="L2" t="str">
            <v>2016/17</v>
          </cell>
          <cell r="M2" t="str">
            <v>2017/18</v>
          </cell>
          <cell r="N2" t="str">
            <v>2018/19</v>
          </cell>
        </row>
        <row r="3">
          <cell r="A3" t="str">
            <v>General engineeringFemaleNo.</v>
          </cell>
          <cell r="B3" t="str">
            <v>General engineering</v>
          </cell>
          <cell r="C3" t="str">
            <v>Female</v>
          </cell>
          <cell r="D3" t="str">
            <v>No.</v>
          </cell>
          <cell r="E3">
            <v>280</v>
          </cell>
          <cell r="F3">
            <v>240</v>
          </cell>
          <cell r="G3">
            <v>295</v>
          </cell>
          <cell r="H3">
            <v>335</v>
          </cell>
          <cell r="I3">
            <v>390</v>
          </cell>
          <cell r="J3">
            <v>370</v>
          </cell>
          <cell r="K3">
            <v>400</v>
          </cell>
          <cell r="L3">
            <v>435</v>
          </cell>
          <cell r="M3">
            <v>540</v>
          </cell>
          <cell r="N3">
            <v>565</v>
          </cell>
        </row>
        <row r="4">
          <cell r="A4" t="str">
            <v>General engineeringFemale%</v>
          </cell>
          <cell r="B4" t="str">
            <v>General engineering</v>
          </cell>
          <cell r="C4" t="str">
            <v>Female</v>
          </cell>
          <cell r="D4" t="str">
            <v>%</v>
          </cell>
          <cell r="E4">
            <v>0.15529377561346522</v>
          </cell>
          <cell r="F4">
            <v>0.12596517552908809</v>
          </cell>
          <cell r="G4">
            <v>0.15122592033826984</v>
          </cell>
          <cell r="H4">
            <v>0.17202131512235502</v>
          </cell>
          <cell r="I4">
            <v>0.17579325842696628</v>
          </cell>
          <cell r="J4">
            <v>0.16924504808332916</v>
          </cell>
          <cell r="K4">
            <v>0.18984577718750148</v>
          </cell>
          <cell r="L4">
            <v>0.20036764705882354</v>
          </cell>
          <cell r="M4">
            <v>0.22637547249055018</v>
          </cell>
          <cell r="N4">
            <v>0.25369127516778522</v>
          </cell>
        </row>
        <row r="5">
          <cell r="A5" t="str">
            <v>General engineeringMaleNo.</v>
          </cell>
          <cell r="B5" t="str">
            <v>General engineering</v>
          </cell>
          <cell r="C5" t="str">
            <v>Male</v>
          </cell>
          <cell r="D5" t="str">
            <v>No.</v>
          </cell>
          <cell r="E5">
            <v>1510</v>
          </cell>
          <cell r="F5">
            <v>1680</v>
          </cell>
          <cell r="G5">
            <v>1655</v>
          </cell>
          <cell r="H5">
            <v>1600</v>
          </cell>
          <cell r="I5">
            <v>1835</v>
          </cell>
          <cell r="J5">
            <v>1810</v>
          </cell>
          <cell r="K5">
            <v>1715</v>
          </cell>
          <cell r="L5">
            <v>1740</v>
          </cell>
          <cell r="M5">
            <v>1840</v>
          </cell>
          <cell r="N5">
            <v>1670</v>
          </cell>
        </row>
        <row r="6">
          <cell r="A6" t="str">
            <v>General engineeringMale%</v>
          </cell>
          <cell r="B6" t="str">
            <v>General engineering</v>
          </cell>
          <cell r="C6" t="str">
            <v>Male</v>
          </cell>
          <cell r="D6" t="str">
            <v>%</v>
          </cell>
          <cell r="E6">
            <v>0.84470622438653475</v>
          </cell>
          <cell r="F6">
            <v>0.87403482447091185</v>
          </cell>
          <cell r="G6">
            <v>0.84877407966173013</v>
          </cell>
          <cell r="H6">
            <v>0.82797868487764503</v>
          </cell>
          <cell r="I6">
            <v>0.82420674157303375</v>
          </cell>
          <cell r="J6">
            <v>0.83075495191667093</v>
          </cell>
          <cell r="K6">
            <v>0.81015422281249849</v>
          </cell>
          <cell r="L6">
            <v>0.79963235294117652</v>
          </cell>
          <cell r="M6">
            <v>0.77362452750944977</v>
          </cell>
          <cell r="N6">
            <v>0.74630872483221478</v>
          </cell>
        </row>
        <row r="7">
          <cell r="A7" t="str">
            <v>General engineeringWhiteNo.</v>
          </cell>
          <cell r="B7" t="str">
            <v>General engineering</v>
          </cell>
          <cell r="C7" t="str">
            <v>White</v>
          </cell>
          <cell r="D7" t="str">
            <v>No.</v>
          </cell>
          <cell r="E7">
            <v>1090</v>
          </cell>
          <cell r="F7">
            <v>1210</v>
          </cell>
          <cell r="G7">
            <v>1225</v>
          </cell>
          <cell r="H7">
            <v>1130</v>
          </cell>
          <cell r="I7">
            <v>1335</v>
          </cell>
          <cell r="J7">
            <v>1340</v>
          </cell>
          <cell r="K7">
            <v>1225</v>
          </cell>
          <cell r="L7">
            <v>1305</v>
          </cell>
          <cell r="M7">
            <v>1425</v>
          </cell>
          <cell r="N7">
            <v>1310</v>
          </cell>
        </row>
        <row r="8">
          <cell r="A8" t="str">
            <v>General engineeringWhite%</v>
          </cell>
          <cell r="B8" t="str">
            <v>General engineering</v>
          </cell>
          <cell r="C8" t="str">
            <v>White</v>
          </cell>
          <cell r="D8" t="str">
            <v>%</v>
          </cell>
          <cell r="E8">
            <v>0.86651526220499941</v>
          </cell>
          <cell r="F8">
            <v>0.8621099279429234</v>
          </cell>
          <cell r="G8">
            <v>0.84460333626954409</v>
          </cell>
          <cell r="H8">
            <v>0.81721558185975174</v>
          </cell>
          <cell r="I8">
            <v>0.84621283175745909</v>
          </cell>
          <cell r="J8">
            <v>0.82589643893106224</v>
          </cell>
          <cell r="K8">
            <v>0.81604655029093931</v>
          </cell>
          <cell r="L8">
            <v>0.79975505205143904</v>
          </cell>
          <cell r="M8">
            <v>0.79266259032796005</v>
          </cell>
          <cell r="N8">
            <v>0.78760529482551145</v>
          </cell>
        </row>
        <row r="9">
          <cell r="A9" t="str">
            <v>General engineeringMinority ethnic totalNo.</v>
          </cell>
          <cell r="B9" t="str">
            <v>General engineering</v>
          </cell>
          <cell r="C9" t="str">
            <v>Minority ethnic total</v>
          </cell>
          <cell r="D9" t="str">
            <v>No.</v>
          </cell>
          <cell r="E9">
            <v>170</v>
          </cell>
          <cell r="F9">
            <v>195</v>
          </cell>
          <cell r="G9">
            <v>225</v>
          </cell>
          <cell r="H9">
            <v>255</v>
          </cell>
          <cell r="I9">
            <v>245</v>
          </cell>
          <cell r="J9">
            <v>280</v>
          </cell>
          <cell r="K9">
            <v>275</v>
          </cell>
          <cell r="L9">
            <v>325</v>
          </cell>
          <cell r="M9">
            <v>375</v>
          </cell>
          <cell r="N9">
            <v>355</v>
          </cell>
        </row>
        <row r="10">
          <cell r="A10" t="str">
            <v>General engineeringMinority ethnic total%</v>
          </cell>
          <cell r="B10" t="str">
            <v>General engineering</v>
          </cell>
          <cell r="C10" t="str">
            <v>Minority ethnic total</v>
          </cell>
          <cell r="D10" t="str">
            <v>%</v>
          </cell>
          <cell r="E10">
            <v>0.13348473779500047</v>
          </cell>
          <cell r="F10">
            <v>0.1378900720570766</v>
          </cell>
          <cell r="G10">
            <v>0.15539666373045585</v>
          </cell>
          <cell r="H10">
            <v>0.18278441814024832</v>
          </cell>
          <cell r="I10">
            <v>0.15378716824254102</v>
          </cell>
          <cell r="J10">
            <v>0.17410356106893785</v>
          </cell>
          <cell r="K10">
            <v>0.18395344970906066</v>
          </cell>
          <cell r="L10">
            <v>0.20024494794856093</v>
          </cell>
          <cell r="M10">
            <v>0.20733740967204004</v>
          </cell>
          <cell r="N10">
            <v>0.21239470517448858</v>
          </cell>
        </row>
        <row r="11">
          <cell r="A11" t="str">
            <v>General engineeringAsianNo.</v>
          </cell>
          <cell r="B11" t="str">
            <v>General engineering</v>
          </cell>
          <cell r="C11" t="str">
            <v>Asian</v>
          </cell>
          <cell r="D11" t="str">
            <v>No.</v>
          </cell>
          <cell r="E11">
            <v>100</v>
          </cell>
          <cell r="F11">
            <v>100</v>
          </cell>
          <cell r="G11">
            <v>115</v>
          </cell>
          <cell r="H11">
            <v>125</v>
          </cell>
          <cell r="I11">
            <v>115</v>
          </cell>
          <cell r="J11">
            <v>165</v>
          </cell>
          <cell r="K11">
            <v>145</v>
          </cell>
          <cell r="L11">
            <v>185</v>
          </cell>
          <cell r="M11">
            <v>220</v>
          </cell>
          <cell r="N11">
            <v>180</v>
          </cell>
        </row>
        <row r="12">
          <cell r="A12" t="str">
            <v>General engineeringAsian%</v>
          </cell>
          <cell r="B12" t="str">
            <v>General engineering</v>
          </cell>
          <cell r="C12" t="str">
            <v>Asian</v>
          </cell>
          <cell r="D12" t="str">
            <v>%</v>
          </cell>
          <cell r="E12">
            <v>7.8566210335736755E-2</v>
          </cell>
          <cell r="F12">
            <v>7.101143096960516E-2</v>
          </cell>
          <cell r="G12">
            <v>7.8211021801365341E-2</v>
          </cell>
          <cell r="H12">
            <v>9.0686771047376505E-2</v>
          </cell>
          <cell r="I12">
            <v>7.3062688534563616E-2</v>
          </cell>
          <cell r="J12">
            <v>0.10116027896068629</v>
          </cell>
          <cell r="K12">
            <v>9.8021612635078956E-2</v>
          </cell>
          <cell r="L12">
            <v>0.1132884262094305</v>
          </cell>
          <cell r="M12">
            <v>0.12333333333333334</v>
          </cell>
          <cell r="N12">
            <v>0.10823812387251955</v>
          </cell>
        </row>
        <row r="13">
          <cell r="A13" t="str">
            <v>General engineeringBlackNo.</v>
          </cell>
          <cell r="B13" t="str">
            <v>General engineering</v>
          </cell>
          <cell r="C13" t="str">
            <v>Black</v>
          </cell>
          <cell r="D13" t="str">
            <v>No.</v>
          </cell>
          <cell r="E13">
            <v>40</v>
          </cell>
          <cell r="F13">
            <v>60</v>
          </cell>
          <cell r="G13">
            <v>60</v>
          </cell>
          <cell r="H13">
            <v>75</v>
          </cell>
          <cell r="I13">
            <v>75</v>
          </cell>
          <cell r="J13">
            <v>65</v>
          </cell>
          <cell r="K13">
            <v>75</v>
          </cell>
          <cell r="L13">
            <v>75</v>
          </cell>
          <cell r="M13">
            <v>65</v>
          </cell>
          <cell r="N13">
            <v>75</v>
          </cell>
        </row>
        <row r="14">
          <cell r="A14" t="str">
            <v>General engineeringBlack%</v>
          </cell>
          <cell r="B14" t="str">
            <v>General engineering</v>
          </cell>
          <cell r="C14" t="str">
            <v>Black</v>
          </cell>
          <cell r="D14" t="str">
            <v>%</v>
          </cell>
          <cell r="E14">
            <v>3.0699107454816885E-2</v>
          </cell>
          <cell r="F14">
            <v>4.1505729711273767E-2</v>
          </cell>
          <cell r="G14">
            <v>3.9693900022021576E-2</v>
          </cell>
          <cell r="H14">
            <v>5.4242757502966463E-2</v>
          </cell>
          <cell r="I14">
            <v>4.6598139369819269E-2</v>
          </cell>
          <cell r="J14">
            <v>4.0609763624020245E-2</v>
          </cell>
          <cell r="K14">
            <v>5.0753117206982529E-2</v>
          </cell>
          <cell r="L14">
            <v>4.5927740355174523E-2</v>
          </cell>
          <cell r="M14">
            <v>3.6666666666666667E-2</v>
          </cell>
          <cell r="N14">
            <v>4.5099218280216478E-2</v>
          </cell>
        </row>
        <row r="15">
          <cell r="A15" t="str">
            <v>General engineeringMixedNo.</v>
          </cell>
          <cell r="B15" t="str">
            <v>General engineering</v>
          </cell>
          <cell r="C15" t="str">
            <v>Mixed</v>
          </cell>
          <cell r="D15" t="str">
            <v>No.</v>
          </cell>
          <cell r="E15">
            <v>25</v>
          </cell>
          <cell r="F15">
            <v>25</v>
          </cell>
          <cell r="G15">
            <v>45</v>
          </cell>
          <cell r="H15">
            <v>40</v>
          </cell>
          <cell r="I15">
            <v>40</v>
          </cell>
          <cell r="J15">
            <v>35</v>
          </cell>
          <cell r="K15">
            <v>35</v>
          </cell>
          <cell r="L15">
            <v>40</v>
          </cell>
          <cell r="M15">
            <v>60</v>
          </cell>
          <cell r="N15">
            <v>65</v>
          </cell>
        </row>
        <row r="16">
          <cell r="A16" t="str">
            <v>General engineeringMixed%</v>
          </cell>
          <cell r="B16" t="str">
            <v>General engineering</v>
          </cell>
          <cell r="C16" t="str">
            <v>Mixed</v>
          </cell>
          <cell r="D16" t="str">
            <v>%</v>
          </cell>
          <cell r="E16">
            <v>1.8922910777244863E-2</v>
          </cell>
          <cell r="F16">
            <v>1.707176543394294E-2</v>
          </cell>
          <cell r="G16">
            <v>3.0830213609337152E-2</v>
          </cell>
          <cell r="H16">
            <v>2.9534338552368828E-2</v>
          </cell>
          <cell r="I16">
            <v>2.5254125579862612E-2</v>
          </cell>
          <cell r="J16">
            <v>2.1940381410849842E-2</v>
          </cell>
          <cell r="K16">
            <v>2.327514546965918E-2</v>
          </cell>
          <cell r="L16">
            <v>2.4494794856093082E-2</v>
          </cell>
          <cell r="M16">
            <v>3.3888888888888892E-2</v>
          </cell>
          <cell r="N16">
            <v>3.8484666265784728E-2</v>
          </cell>
        </row>
        <row r="17">
          <cell r="A17" t="str">
            <v>General engineeringOtherNo.</v>
          </cell>
          <cell r="B17" t="str">
            <v>General engineering</v>
          </cell>
          <cell r="C17" t="str">
            <v>Other</v>
          </cell>
          <cell r="D17" t="str">
            <v>No.</v>
          </cell>
          <cell r="E17">
            <v>5</v>
          </cell>
          <cell r="F17">
            <v>10</v>
          </cell>
          <cell r="G17">
            <v>10</v>
          </cell>
          <cell r="H17">
            <v>10</v>
          </cell>
          <cell r="I17">
            <v>15</v>
          </cell>
          <cell r="J17">
            <v>15</v>
          </cell>
          <cell r="K17">
            <v>20</v>
          </cell>
          <cell r="L17">
            <v>25</v>
          </cell>
          <cell r="M17">
            <v>25</v>
          </cell>
          <cell r="N17">
            <v>35</v>
          </cell>
        </row>
        <row r="18">
          <cell r="A18" t="str">
            <v>General engineeringOther%</v>
          </cell>
          <cell r="B18" t="str">
            <v>General engineering</v>
          </cell>
          <cell r="C18" t="str">
            <v>Other</v>
          </cell>
          <cell r="D18" t="str">
            <v>%</v>
          </cell>
          <cell r="E18">
            <v>5.2965092272019825E-3</v>
          </cell>
          <cell r="F18">
            <v>8.3011459422547545E-3</v>
          </cell>
          <cell r="G18">
            <v>6.6615282977317766E-3</v>
          </cell>
          <cell r="H18">
            <v>8.3205510375365388E-3</v>
          </cell>
          <cell r="I18">
            <v>8.8722147582955217E-3</v>
          </cell>
          <cell r="J18">
            <v>1.0393137073381473E-2</v>
          </cell>
          <cell r="K18">
            <v>1.190357439733998E-2</v>
          </cell>
          <cell r="L18">
            <v>1.653398652786283E-2</v>
          </cell>
          <cell r="M18">
            <v>1.3888888888888888E-2</v>
          </cell>
          <cell r="N18">
            <v>2.1046301864101023E-2</v>
          </cell>
        </row>
        <row r="19">
          <cell r="A19" t="str">
            <v>General engineeringLow participation neighbourhoodNo.</v>
          </cell>
          <cell r="B19" t="str">
            <v>General engineering</v>
          </cell>
          <cell r="C19" t="str">
            <v>Low participation neighbourhood</v>
          </cell>
          <cell r="D19" t="str">
            <v>No.</v>
          </cell>
          <cell r="E19" t="str">
            <v>-</v>
          </cell>
          <cell r="F19" t="str">
            <v>-</v>
          </cell>
          <cell r="G19" t="str">
            <v>-</v>
          </cell>
          <cell r="H19" t="str">
            <v>-</v>
          </cell>
          <cell r="I19" t="str">
            <v>-</v>
          </cell>
          <cell r="J19">
            <v>110</v>
          </cell>
          <cell r="K19">
            <v>130</v>
          </cell>
          <cell r="L19">
            <v>130</v>
          </cell>
          <cell r="M19">
            <v>130</v>
          </cell>
          <cell r="N19">
            <v>120</v>
          </cell>
        </row>
        <row r="20">
          <cell r="A20" t="str">
            <v>General engineeringLow participation neighbourhood%</v>
          </cell>
          <cell r="B20" t="str">
            <v>General engineering</v>
          </cell>
          <cell r="C20" t="str">
            <v>Low participation neighbourhood</v>
          </cell>
          <cell r="D20" t="str">
            <v>%</v>
          </cell>
          <cell r="E20" t="str">
            <v>-</v>
          </cell>
          <cell r="F20" t="str">
            <v>-</v>
          </cell>
          <cell r="G20" t="str">
            <v>-</v>
          </cell>
          <cell r="H20" t="str">
            <v>-</v>
          </cell>
          <cell r="I20" t="str">
            <v>-</v>
          </cell>
          <cell r="J20">
            <v>6.8397720075997467E-2</v>
          </cell>
          <cell r="K20">
            <v>9.0163934426229511E-2</v>
          </cell>
          <cell r="L20">
            <v>8.3920563741191542E-2</v>
          </cell>
          <cell r="M20">
            <v>7.3378839590443681E-2</v>
          </cell>
          <cell r="N20">
            <v>7.5747931253978357E-2</v>
          </cell>
        </row>
        <row r="21">
          <cell r="A21" t="str">
            <v>General engineeringOther neighbourhoodNo.</v>
          </cell>
          <cell r="B21" t="str">
            <v>General engineering</v>
          </cell>
          <cell r="C21" t="str">
            <v>Other neighbourhood</v>
          </cell>
          <cell r="D21" t="str">
            <v>No.</v>
          </cell>
          <cell r="E21" t="str">
            <v>-</v>
          </cell>
          <cell r="F21" t="str">
            <v>-</v>
          </cell>
          <cell r="G21" t="str">
            <v>-</v>
          </cell>
          <cell r="H21" t="str">
            <v>-</v>
          </cell>
          <cell r="I21" t="str">
            <v>-</v>
          </cell>
          <cell r="J21">
            <v>1470</v>
          </cell>
          <cell r="K21">
            <v>1330</v>
          </cell>
          <cell r="L21">
            <v>1430</v>
          </cell>
          <cell r="M21">
            <v>1630</v>
          </cell>
          <cell r="N21">
            <v>1450</v>
          </cell>
        </row>
        <row r="22">
          <cell r="A22" t="str">
            <v>General engineeringOther neighbourhood%</v>
          </cell>
          <cell r="B22" t="str">
            <v>General engineering</v>
          </cell>
          <cell r="C22" t="str">
            <v>Other neighbourhood</v>
          </cell>
          <cell r="D22" t="str">
            <v>%</v>
          </cell>
          <cell r="E22" t="str">
            <v>-</v>
          </cell>
          <cell r="F22" t="str">
            <v>-</v>
          </cell>
          <cell r="G22" t="str">
            <v>-</v>
          </cell>
          <cell r="H22" t="str">
            <v>-</v>
          </cell>
          <cell r="I22" t="str">
            <v>-</v>
          </cell>
          <cell r="J22">
            <v>0.93160227992400257</v>
          </cell>
          <cell r="K22">
            <v>0.9098360655737705</v>
          </cell>
          <cell r="L22">
            <v>0.9160794362588085</v>
          </cell>
          <cell r="M22">
            <v>0.92662116040955633</v>
          </cell>
          <cell r="N22">
            <v>0.92425206874602162</v>
          </cell>
        </row>
        <row r="23">
          <cell r="A23" t="str">
            <v>General engineeringDisabled No.</v>
          </cell>
          <cell r="B23" t="str">
            <v>General engineering</v>
          </cell>
          <cell r="C23" t="str">
            <v xml:space="preserve">Disabled </v>
          </cell>
          <cell r="D23" t="str">
            <v>No.</v>
          </cell>
          <cell r="E23" t="str">
            <v>-</v>
          </cell>
          <cell r="F23" t="str">
            <v>-</v>
          </cell>
          <cell r="G23" t="str">
            <v>-</v>
          </cell>
          <cell r="H23" t="str">
            <v>-</v>
          </cell>
          <cell r="I23" t="str">
            <v>-</v>
          </cell>
          <cell r="J23">
            <v>185</v>
          </cell>
          <cell r="K23">
            <v>175</v>
          </cell>
          <cell r="L23">
            <v>155</v>
          </cell>
          <cell r="M23">
            <v>205</v>
          </cell>
          <cell r="N23">
            <v>220</v>
          </cell>
        </row>
        <row r="24">
          <cell r="A24" t="str">
            <v>General engineeringDisabled %</v>
          </cell>
          <cell r="B24" t="str">
            <v>General engineering</v>
          </cell>
          <cell r="C24" t="str">
            <v xml:space="preserve">Disabled </v>
          </cell>
          <cell r="D24" t="str">
            <v>%</v>
          </cell>
          <cell r="E24" t="str">
            <v>-</v>
          </cell>
          <cell r="F24" t="str">
            <v>-</v>
          </cell>
          <cell r="G24" t="str">
            <v>-</v>
          </cell>
          <cell r="H24" t="str">
            <v>-</v>
          </cell>
          <cell r="I24" t="str">
            <v>-</v>
          </cell>
          <cell r="J24">
            <v>8.4060633899862194E-2</v>
          </cell>
          <cell r="K24">
            <v>8.3727530747398304E-2</v>
          </cell>
          <cell r="L24">
            <v>7.169117647058823E-2</v>
          </cell>
          <cell r="M24">
            <v>8.6974789915966383E-2</v>
          </cell>
          <cell r="N24">
            <v>9.9328859060402688E-2</v>
          </cell>
        </row>
        <row r="25">
          <cell r="A25" t="str">
            <v>General engineeringNo known disabilityNo.</v>
          </cell>
          <cell r="B25" t="str">
            <v>General engineering</v>
          </cell>
          <cell r="C25" t="str">
            <v>No known disability</v>
          </cell>
          <cell r="D25" t="str">
            <v>No.</v>
          </cell>
          <cell r="E25" t="str">
            <v>-</v>
          </cell>
          <cell r="F25" t="str">
            <v>-</v>
          </cell>
          <cell r="G25" t="str">
            <v>-</v>
          </cell>
          <cell r="H25" t="str">
            <v>-</v>
          </cell>
          <cell r="I25" t="str">
            <v>-</v>
          </cell>
          <cell r="J25">
            <v>1995</v>
          </cell>
          <cell r="K25">
            <v>1935</v>
          </cell>
          <cell r="L25">
            <v>2020</v>
          </cell>
          <cell r="M25">
            <v>2175</v>
          </cell>
          <cell r="N25">
            <v>2015</v>
          </cell>
        </row>
        <row r="26">
          <cell r="A26" t="str">
            <v>General engineeringNo known disability%</v>
          </cell>
          <cell r="B26" t="str">
            <v>General engineering</v>
          </cell>
          <cell r="C26" t="str">
            <v>No known disability</v>
          </cell>
          <cell r="D26" t="str">
            <v>%</v>
          </cell>
          <cell r="E26" t="str">
            <v>-</v>
          </cell>
          <cell r="F26" t="str">
            <v>-</v>
          </cell>
          <cell r="G26" t="str">
            <v>-</v>
          </cell>
          <cell r="H26" t="str">
            <v>-</v>
          </cell>
          <cell r="I26" t="str">
            <v>-</v>
          </cell>
          <cell r="J26">
            <v>0.91593936610013782</v>
          </cell>
          <cell r="K26">
            <v>0.91627246925260186</v>
          </cell>
          <cell r="L26">
            <v>0.92830882352941169</v>
          </cell>
          <cell r="M26">
            <v>0.91302521008403359</v>
          </cell>
          <cell r="N26">
            <v>0.90067114093959733</v>
          </cell>
        </row>
        <row r="27">
          <cell r="A27" t="str">
            <v>General engineeringUKNo.</v>
          </cell>
          <cell r="B27" t="str">
            <v>General engineering</v>
          </cell>
          <cell r="C27" t="str">
            <v>UK</v>
          </cell>
          <cell r="D27" t="str">
            <v>No.</v>
          </cell>
          <cell r="E27">
            <v>1355</v>
          </cell>
          <cell r="F27">
            <v>1475</v>
          </cell>
          <cell r="G27">
            <v>1510</v>
          </cell>
          <cell r="H27">
            <v>1430</v>
          </cell>
          <cell r="I27">
            <v>1630</v>
          </cell>
          <cell r="J27">
            <v>1665</v>
          </cell>
          <cell r="K27">
            <v>1535</v>
          </cell>
          <cell r="L27">
            <v>1660</v>
          </cell>
          <cell r="M27">
            <v>1835</v>
          </cell>
          <cell r="N27">
            <v>1700</v>
          </cell>
        </row>
        <row r="28">
          <cell r="A28" t="str">
            <v>General engineeringUK%</v>
          </cell>
          <cell r="B28" t="str">
            <v>General engineering</v>
          </cell>
          <cell r="C28" t="str">
            <v>UK</v>
          </cell>
          <cell r="D28" t="str">
            <v>%</v>
          </cell>
          <cell r="E28">
            <v>0.75644774433778184</v>
          </cell>
          <cell r="F28">
            <v>0.76762324549063732</v>
          </cell>
          <cell r="G28">
            <v>0.77410531933454441</v>
          </cell>
          <cell r="H28">
            <v>0.74042112887371314</v>
          </cell>
          <cell r="I28">
            <v>0.73235505617977525</v>
          </cell>
          <cell r="J28">
            <v>0.76458131405235807</v>
          </cell>
          <cell r="K28">
            <v>0.7258653514552833</v>
          </cell>
          <cell r="L28">
            <v>0.76378676470588236</v>
          </cell>
          <cell r="M28">
            <v>0.77100840336134457</v>
          </cell>
          <cell r="N28">
            <v>0.76062639821029099</v>
          </cell>
        </row>
        <row r="29">
          <cell r="A29" t="str">
            <v>General engineeringEUNo.</v>
          </cell>
          <cell r="B29" t="str">
            <v>General engineering</v>
          </cell>
          <cell r="C29" t="str">
            <v>EU</v>
          </cell>
          <cell r="D29" t="str">
            <v>No.</v>
          </cell>
          <cell r="E29">
            <v>185</v>
          </cell>
          <cell r="F29">
            <v>155</v>
          </cell>
          <cell r="G29">
            <v>160</v>
          </cell>
          <cell r="H29">
            <v>155</v>
          </cell>
          <cell r="I29">
            <v>185</v>
          </cell>
          <cell r="J29">
            <v>195</v>
          </cell>
          <cell r="K29">
            <v>195</v>
          </cell>
          <cell r="L29">
            <v>145</v>
          </cell>
          <cell r="M29">
            <v>180</v>
          </cell>
          <cell r="N29">
            <v>210</v>
          </cell>
        </row>
        <row r="30">
          <cell r="A30" t="str">
            <v>General engineeringEU%</v>
          </cell>
          <cell r="B30" t="str">
            <v>General engineering</v>
          </cell>
          <cell r="C30" t="str">
            <v>EU</v>
          </cell>
          <cell r="D30" t="str">
            <v>%</v>
          </cell>
          <cell r="E30">
            <v>0.10437714202648983</v>
          </cell>
          <cell r="F30">
            <v>8.1371721529275687E-2</v>
          </cell>
          <cell r="G30">
            <v>8.3058796966244852E-2</v>
          </cell>
          <cell r="H30">
            <v>8.1395830099849978E-2</v>
          </cell>
          <cell r="I30">
            <v>8.4098876404494385E-2</v>
          </cell>
          <cell r="J30">
            <v>8.9180635114587972E-2</v>
          </cell>
          <cell r="K30">
            <v>9.1261686437355036E-2</v>
          </cell>
          <cell r="L30">
            <v>6.5716911764705885E-2</v>
          </cell>
          <cell r="M30">
            <v>7.5630252100840331E-2</v>
          </cell>
          <cell r="N30">
            <v>9.3959731543624164E-2</v>
          </cell>
        </row>
        <row r="31">
          <cell r="A31" t="str">
            <v>General engineeringNon EUNo.</v>
          </cell>
          <cell r="B31" t="str">
            <v>General engineering</v>
          </cell>
          <cell r="C31" t="str">
            <v>Non EU</v>
          </cell>
          <cell r="D31" t="str">
            <v>No.</v>
          </cell>
          <cell r="E31">
            <v>250</v>
          </cell>
          <cell r="F31">
            <v>290</v>
          </cell>
          <cell r="G31">
            <v>280</v>
          </cell>
          <cell r="H31">
            <v>345</v>
          </cell>
          <cell r="I31">
            <v>410</v>
          </cell>
          <cell r="J31">
            <v>320</v>
          </cell>
          <cell r="K31">
            <v>385</v>
          </cell>
          <cell r="L31">
            <v>370</v>
          </cell>
          <cell r="M31">
            <v>365</v>
          </cell>
          <cell r="N31">
            <v>325</v>
          </cell>
        </row>
        <row r="32">
          <cell r="A32" t="str">
            <v>General engineeringNon EU%</v>
          </cell>
          <cell r="B32" t="str">
            <v>General engineering</v>
          </cell>
          <cell r="C32" t="str">
            <v>Non EU</v>
          </cell>
          <cell r="D32" t="str">
            <v>%</v>
          </cell>
          <cell r="E32">
            <v>0.13917511363572829</v>
          </cell>
          <cell r="F32">
            <v>0.15100503298008691</v>
          </cell>
          <cell r="G32">
            <v>0.14283588369921077</v>
          </cell>
          <cell r="H32">
            <v>0.17818304102643698</v>
          </cell>
          <cell r="I32">
            <v>0.18354606741573032</v>
          </cell>
          <cell r="J32">
            <v>0.14623805083305388</v>
          </cell>
          <cell r="K32">
            <v>0.1828729621073617</v>
          </cell>
          <cell r="L32">
            <v>0.17049632352941177</v>
          </cell>
          <cell r="M32">
            <v>0.15336134453781514</v>
          </cell>
          <cell r="N32">
            <v>0.14541387024608501</v>
          </cell>
        </row>
        <row r="33">
          <cell r="A33" t="str">
            <v>General engineeringTotalNo.</v>
          </cell>
          <cell r="B33" t="str">
            <v>General engineering</v>
          </cell>
          <cell r="C33" t="str">
            <v>Total</v>
          </cell>
          <cell r="D33" t="str">
            <v>No.</v>
          </cell>
          <cell r="E33">
            <v>1790</v>
          </cell>
          <cell r="F33">
            <v>1920</v>
          </cell>
          <cell r="G33">
            <v>1950</v>
          </cell>
          <cell r="H33">
            <v>1935</v>
          </cell>
          <cell r="I33">
            <v>2225</v>
          </cell>
          <cell r="J33">
            <v>2175</v>
          </cell>
          <cell r="K33">
            <v>2115</v>
          </cell>
          <cell r="L33">
            <v>2175</v>
          </cell>
          <cell r="M33">
            <v>2380</v>
          </cell>
          <cell r="N33">
            <v>2235</v>
          </cell>
        </row>
        <row r="34">
          <cell r="A34" t="str">
            <v>Civil engineeringFemaleNo.</v>
          </cell>
          <cell r="B34" t="str">
            <v>Civil engineering</v>
          </cell>
          <cell r="C34" t="str">
            <v>Female</v>
          </cell>
          <cell r="D34" t="str">
            <v>No.</v>
          </cell>
          <cell r="E34">
            <v>605</v>
          </cell>
          <cell r="F34">
            <v>650</v>
          </cell>
          <cell r="G34">
            <v>705</v>
          </cell>
          <cell r="H34">
            <v>745</v>
          </cell>
          <cell r="I34">
            <v>740</v>
          </cell>
          <cell r="J34">
            <v>700</v>
          </cell>
          <cell r="K34">
            <v>665</v>
          </cell>
          <cell r="L34">
            <v>695</v>
          </cell>
          <cell r="M34">
            <v>755</v>
          </cell>
          <cell r="N34">
            <v>790</v>
          </cell>
        </row>
        <row r="35">
          <cell r="A35" t="str">
            <v>Civil engineeringFemale%</v>
          </cell>
          <cell r="B35" t="str">
            <v>Civil engineering</v>
          </cell>
          <cell r="C35" t="str">
            <v>Female</v>
          </cell>
          <cell r="D35" t="str">
            <v>%</v>
          </cell>
          <cell r="E35">
            <v>0.1564064702501978</v>
          </cell>
          <cell r="F35">
            <v>0.15954977016358873</v>
          </cell>
          <cell r="G35">
            <v>0.16749052542650411</v>
          </cell>
          <cell r="H35">
            <v>0.17070731573358719</v>
          </cell>
          <cell r="I35">
            <v>0.16072874141517893</v>
          </cell>
          <cell r="J35">
            <v>0.16242595990801606</v>
          </cell>
          <cell r="K35">
            <v>0.17114818298154458</v>
          </cell>
          <cell r="L35">
            <v>0.18179433368310596</v>
          </cell>
          <cell r="M35">
            <v>0.19402985074626866</v>
          </cell>
          <cell r="N35">
            <v>0.20467532467532468</v>
          </cell>
        </row>
        <row r="36">
          <cell r="A36" t="str">
            <v>Civil engineeringMaleNo.</v>
          </cell>
          <cell r="B36" t="str">
            <v>Civil engineering</v>
          </cell>
          <cell r="C36" t="str">
            <v>Male</v>
          </cell>
          <cell r="D36" t="str">
            <v>No.</v>
          </cell>
          <cell r="E36">
            <v>3275</v>
          </cell>
          <cell r="F36">
            <v>3435</v>
          </cell>
          <cell r="G36">
            <v>3510</v>
          </cell>
          <cell r="H36">
            <v>3625</v>
          </cell>
          <cell r="I36">
            <v>3855</v>
          </cell>
          <cell r="J36">
            <v>3605</v>
          </cell>
          <cell r="K36">
            <v>3225</v>
          </cell>
          <cell r="L36">
            <v>3120</v>
          </cell>
          <cell r="M36">
            <v>3130</v>
          </cell>
          <cell r="N36">
            <v>3060</v>
          </cell>
        </row>
        <row r="37">
          <cell r="A37" t="str">
            <v>Civil engineeringMale%</v>
          </cell>
          <cell r="B37" t="str">
            <v>Civil engineering</v>
          </cell>
          <cell r="C37" t="str">
            <v>Male</v>
          </cell>
          <cell r="D37" t="str">
            <v>%</v>
          </cell>
          <cell r="E37">
            <v>0.84359352974980217</v>
          </cell>
          <cell r="F37">
            <v>0.84045022983641127</v>
          </cell>
          <cell r="G37">
            <v>0.83250947457349589</v>
          </cell>
          <cell r="H37">
            <v>0.82929268426641289</v>
          </cell>
          <cell r="I37">
            <v>0.8392712585848211</v>
          </cell>
          <cell r="J37">
            <v>0.83757404009198388</v>
          </cell>
          <cell r="K37">
            <v>0.82885181701845534</v>
          </cell>
          <cell r="L37">
            <v>0.81820566631689406</v>
          </cell>
          <cell r="M37">
            <v>0.80597014925373134</v>
          </cell>
          <cell r="N37">
            <v>0.79532467532467532</v>
          </cell>
        </row>
        <row r="38">
          <cell r="A38" t="str">
            <v>Civil engineeringWhiteNo.</v>
          </cell>
          <cell r="B38" t="str">
            <v>Civil engineering</v>
          </cell>
          <cell r="C38" t="str">
            <v>White</v>
          </cell>
          <cell r="D38" t="str">
            <v>No.</v>
          </cell>
          <cell r="E38">
            <v>2085</v>
          </cell>
          <cell r="F38">
            <v>2180</v>
          </cell>
          <cell r="G38">
            <v>2265</v>
          </cell>
          <cell r="H38">
            <v>2245</v>
          </cell>
          <cell r="I38">
            <v>2415</v>
          </cell>
          <cell r="J38">
            <v>2180</v>
          </cell>
          <cell r="K38">
            <v>1825</v>
          </cell>
          <cell r="L38">
            <v>1780</v>
          </cell>
          <cell r="M38">
            <v>1770</v>
          </cell>
          <cell r="N38">
            <v>1790</v>
          </cell>
        </row>
        <row r="39">
          <cell r="A39" t="str">
            <v>Civil engineeringWhite%</v>
          </cell>
          <cell r="B39" t="str">
            <v>Civil engineering</v>
          </cell>
          <cell r="C39" t="str">
            <v>White</v>
          </cell>
          <cell r="D39" t="str">
            <v>%</v>
          </cell>
          <cell r="E39">
            <v>0.81354199985957143</v>
          </cell>
          <cell r="F39">
            <v>0.79613257246403291</v>
          </cell>
          <cell r="G39">
            <v>0.79168225704364481</v>
          </cell>
          <cell r="H39">
            <v>0.76390594751650964</v>
          </cell>
          <cell r="I39">
            <v>0.77748598311529293</v>
          </cell>
          <cell r="J39">
            <v>0.75130737542444459</v>
          </cell>
          <cell r="K39">
            <v>0.70265886957593682</v>
          </cell>
          <cell r="L39">
            <v>0.71497390606182254</v>
          </cell>
          <cell r="M39">
            <v>0.70110847189231995</v>
          </cell>
          <cell r="N39">
            <v>0.69070574623987657</v>
          </cell>
        </row>
        <row r="40">
          <cell r="A40" t="str">
            <v>Civil engineeringMinority ethnic totalNo.</v>
          </cell>
          <cell r="B40" t="str">
            <v>Civil engineering</v>
          </cell>
          <cell r="C40" t="str">
            <v>Minority ethnic total</v>
          </cell>
          <cell r="D40" t="str">
            <v>No.</v>
          </cell>
          <cell r="E40">
            <v>480</v>
          </cell>
          <cell r="F40">
            <v>560</v>
          </cell>
          <cell r="G40">
            <v>595</v>
          </cell>
          <cell r="H40">
            <v>695</v>
          </cell>
          <cell r="I40">
            <v>690</v>
          </cell>
          <cell r="J40">
            <v>720</v>
          </cell>
          <cell r="K40">
            <v>770</v>
          </cell>
          <cell r="L40">
            <v>710</v>
          </cell>
          <cell r="M40">
            <v>755</v>
          </cell>
          <cell r="N40">
            <v>800</v>
          </cell>
        </row>
        <row r="41">
          <cell r="A41" t="str">
            <v>Civil engineeringMinority ethnic total%</v>
          </cell>
          <cell r="B41" t="str">
            <v>Civil engineering</v>
          </cell>
          <cell r="C41" t="str">
            <v>Minority ethnic total</v>
          </cell>
          <cell r="D41" t="str">
            <v>%</v>
          </cell>
          <cell r="E41">
            <v>0.18645800014042863</v>
          </cell>
          <cell r="F41">
            <v>0.20386742753596718</v>
          </cell>
          <cell r="G41">
            <v>0.20831774295635511</v>
          </cell>
          <cell r="H41">
            <v>0.23609405248349047</v>
          </cell>
          <cell r="I41">
            <v>0.22251401688470704</v>
          </cell>
          <cell r="J41">
            <v>0.24869262457555538</v>
          </cell>
          <cell r="K41">
            <v>0.29734113042406313</v>
          </cell>
          <cell r="L41">
            <v>0.28502609393817746</v>
          </cell>
          <cell r="M41">
            <v>0.2988915281076801</v>
          </cell>
          <cell r="N41">
            <v>0.30929425376012343</v>
          </cell>
        </row>
        <row r="42">
          <cell r="A42" t="str">
            <v>Civil engineeringAsianNo.</v>
          </cell>
          <cell r="B42" t="str">
            <v>Civil engineering</v>
          </cell>
          <cell r="C42" t="str">
            <v>Asian</v>
          </cell>
          <cell r="D42" t="str">
            <v>No.</v>
          </cell>
          <cell r="E42">
            <v>255</v>
          </cell>
          <cell r="F42">
            <v>310</v>
          </cell>
          <cell r="G42">
            <v>320</v>
          </cell>
          <cell r="H42">
            <v>365</v>
          </cell>
          <cell r="I42">
            <v>370</v>
          </cell>
          <cell r="J42">
            <v>365</v>
          </cell>
          <cell r="K42">
            <v>405</v>
          </cell>
          <cell r="L42">
            <v>355</v>
          </cell>
          <cell r="M42">
            <v>395</v>
          </cell>
          <cell r="N42">
            <v>405</v>
          </cell>
        </row>
        <row r="43">
          <cell r="A43" t="str">
            <v>Civil engineeringAsian%</v>
          </cell>
          <cell r="B43" t="str">
            <v>Civil engineering</v>
          </cell>
          <cell r="C43" t="str">
            <v>Asian</v>
          </cell>
          <cell r="D43" t="str">
            <v>%</v>
          </cell>
          <cell r="E43">
            <v>9.8885152794139453E-2</v>
          </cell>
          <cell r="F43">
            <v>0.11411943504723773</v>
          </cell>
          <cell r="G43">
            <v>0.1113834813107806</v>
          </cell>
          <cell r="H43">
            <v>0.12397208773786153</v>
          </cell>
          <cell r="I43">
            <v>0.11972030676032737</v>
          </cell>
          <cell r="J43">
            <v>0.12539428098660735</v>
          </cell>
          <cell r="K43">
            <v>0.15564133382642997</v>
          </cell>
          <cell r="L43">
            <v>0.14257028112449799</v>
          </cell>
          <cell r="M43">
            <v>0.15710328452710723</v>
          </cell>
          <cell r="N43">
            <v>0.15541843424604704</v>
          </cell>
        </row>
        <row r="44">
          <cell r="A44" t="str">
            <v>Civil engineeringBlackNo.</v>
          </cell>
          <cell r="B44" t="str">
            <v>Civil engineering</v>
          </cell>
          <cell r="C44" t="str">
            <v>Black</v>
          </cell>
          <cell r="D44" t="str">
            <v>No.</v>
          </cell>
          <cell r="E44">
            <v>130</v>
          </cell>
          <cell r="F44">
            <v>145</v>
          </cell>
          <cell r="G44">
            <v>150</v>
          </cell>
          <cell r="H44">
            <v>190</v>
          </cell>
          <cell r="I44">
            <v>180</v>
          </cell>
          <cell r="J44">
            <v>195</v>
          </cell>
          <cell r="K44">
            <v>205</v>
          </cell>
          <cell r="L44">
            <v>180</v>
          </cell>
          <cell r="M44">
            <v>165</v>
          </cell>
          <cell r="N44">
            <v>190</v>
          </cell>
        </row>
        <row r="45">
          <cell r="A45" t="str">
            <v>Civil engineeringBlack%</v>
          </cell>
          <cell r="B45" t="str">
            <v>Civil engineering</v>
          </cell>
          <cell r="C45" t="str">
            <v>Black</v>
          </cell>
          <cell r="D45" t="str">
            <v>%</v>
          </cell>
          <cell r="E45">
            <v>5.0187628238635033E-2</v>
          </cell>
          <cell r="F45">
            <v>5.303190828650968E-2</v>
          </cell>
          <cell r="G45">
            <v>5.1838149157070572E-2</v>
          </cell>
          <cell r="H45">
            <v>6.447310671915242E-2</v>
          </cell>
          <cell r="I45">
            <v>5.8593800348005404E-2</v>
          </cell>
          <cell r="J45">
            <v>6.6935553372287418E-2</v>
          </cell>
          <cell r="K45">
            <v>7.8587278106508868E-2</v>
          </cell>
          <cell r="L45">
            <v>7.269076305220884E-2</v>
          </cell>
          <cell r="M45">
            <v>6.6086268302334786E-2</v>
          </cell>
          <cell r="N45">
            <v>7.4045507134593139E-2</v>
          </cell>
        </row>
        <row r="46">
          <cell r="A46" t="str">
            <v>Civil engineeringMixedNo.</v>
          </cell>
          <cell r="B46" t="str">
            <v>Civil engineering</v>
          </cell>
          <cell r="C46" t="str">
            <v>Mixed</v>
          </cell>
          <cell r="D46" t="str">
            <v>No.</v>
          </cell>
          <cell r="E46">
            <v>60</v>
          </cell>
          <cell r="F46">
            <v>55</v>
          </cell>
          <cell r="G46">
            <v>70</v>
          </cell>
          <cell r="H46">
            <v>75</v>
          </cell>
          <cell r="I46">
            <v>75</v>
          </cell>
          <cell r="J46">
            <v>70</v>
          </cell>
          <cell r="K46">
            <v>75</v>
          </cell>
          <cell r="L46">
            <v>75</v>
          </cell>
          <cell r="M46">
            <v>100</v>
          </cell>
          <cell r="N46">
            <v>105</v>
          </cell>
        </row>
        <row r="47">
          <cell r="A47" t="str">
            <v>Civil engineeringMixed%</v>
          </cell>
          <cell r="B47" t="str">
            <v>Civil engineering</v>
          </cell>
          <cell r="C47" t="str">
            <v>Mixed</v>
          </cell>
          <cell r="D47" t="str">
            <v>%</v>
          </cell>
          <cell r="E47">
            <v>2.2690924410394841E-2</v>
          </cell>
          <cell r="F47">
            <v>2.0338153308831593E-2</v>
          </cell>
          <cell r="G47">
            <v>2.420209324852168E-2</v>
          </cell>
          <cell r="H47">
            <v>2.5295912847329724E-2</v>
          </cell>
          <cell r="I47">
            <v>2.3899593993684343E-2</v>
          </cell>
          <cell r="J47">
            <v>2.4361824982332761E-2</v>
          </cell>
          <cell r="K47">
            <v>2.8892381656804734E-2</v>
          </cell>
          <cell r="L47">
            <v>3.0923694779116467E-2</v>
          </cell>
          <cell r="M47">
            <v>3.9176889592402057E-2</v>
          </cell>
          <cell r="N47">
            <v>4.0493636714230619E-2</v>
          </cell>
        </row>
        <row r="48">
          <cell r="A48" t="str">
            <v>Civil engineeringOtherNo.</v>
          </cell>
          <cell r="B48" t="str">
            <v>Civil engineering</v>
          </cell>
          <cell r="C48" t="str">
            <v>Other</v>
          </cell>
          <cell r="D48" t="str">
            <v>No.</v>
          </cell>
          <cell r="E48">
            <v>40</v>
          </cell>
          <cell r="F48">
            <v>45</v>
          </cell>
          <cell r="G48">
            <v>60</v>
          </cell>
          <cell r="H48">
            <v>65</v>
          </cell>
          <cell r="I48">
            <v>65</v>
          </cell>
          <cell r="J48">
            <v>95</v>
          </cell>
          <cell r="K48">
            <v>90</v>
          </cell>
          <cell r="L48">
            <v>95</v>
          </cell>
          <cell r="M48">
            <v>95</v>
          </cell>
          <cell r="N48">
            <v>100</v>
          </cell>
        </row>
        <row r="49">
          <cell r="A49" t="str">
            <v>Civil engineeringOther%</v>
          </cell>
          <cell r="B49" t="str">
            <v>Civil engineering</v>
          </cell>
          <cell r="C49" t="str">
            <v>Other</v>
          </cell>
          <cell r="D49" t="str">
            <v>%</v>
          </cell>
          <cell r="E49">
            <v>1.4694294697259302E-2</v>
          </cell>
          <cell r="F49">
            <v>1.6377930893388185E-2</v>
          </cell>
          <cell r="G49">
            <v>2.0894019239982235E-2</v>
          </cell>
          <cell r="H49">
            <v>2.235294517914678E-2</v>
          </cell>
          <cell r="I49">
            <v>2.030031578268995E-2</v>
          </cell>
          <cell r="J49">
            <v>3.2000965234327862E-2</v>
          </cell>
          <cell r="K49">
            <v>3.4220136834319521E-2</v>
          </cell>
          <cell r="L49">
            <v>3.8554216867469883E-2</v>
          </cell>
          <cell r="M49">
            <v>3.6802532647407994E-2</v>
          </cell>
          <cell r="N49">
            <v>3.9336675665252605E-2</v>
          </cell>
        </row>
        <row r="50">
          <cell r="A50" t="str">
            <v>Civil engineeringLow participation neighbourhoodNo.</v>
          </cell>
          <cell r="B50" t="str">
            <v>Civil engineering</v>
          </cell>
          <cell r="C50" t="str">
            <v>Low participation neighbourhood</v>
          </cell>
          <cell r="D50" t="str">
            <v>No.</v>
          </cell>
          <cell r="E50" t="str">
            <v>-</v>
          </cell>
          <cell r="F50" t="str">
            <v>-</v>
          </cell>
          <cell r="G50" t="str">
            <v>-</v>
          </cell>
          <cell r="H50" t="str">
            <v>-</v>
          </cell>
          <cell r="I50" t="str">
            <v>-</v>
          </cell>
          <cell r="J50">
            <v>195</v>
          </cell>
          <cell r="K50">
            <v>190</v>
          </cell>
          <cell r="L50">
            <v>215</v>
          </cell>
          <cell r="M50">
            <v>175</v>
          </cell>
          <cell r="N50">
            <v>195</v>
          </cell>
        </row>
        <row r="51">
          <cell r="A51" t="str">
            <v>Civil engineeringLow participation neighbourhood%</v>
          </cell>
          <cell r="B51" t="str">
            <v>Civil engineering</v>
          </cell>
          <cell r="C51" t="str">
            <v>Low participation neighbourhood</v>
          </cell>
          <cell r="D51" t="str">
            <v>%</v>
          </cell>
          <cell r="E51" t="str">
            <v>-</v>
          </cell>
          <cell r="F51" t="str">
            <v>-</v>
          </cell>
          <cell r="G51" t="str">
            <v>-</v>
          </cell>
          <cell r="H51" t="str">
            <v>-</v>
          </cell>
          <cell r="I51" t="str">
            <v>-</v>
          </cell>
          <cell r="J51">
            <v>6.993255236066738E-2</v>
          </cell>
          <cell r="K51">
            <v>7.6738609112709827E-2</v>
          </cell>
          <cell r="L51">
            <v>9.0414399330263712E-2</v>
          </cell>
          <cell r="M51">
            <v>7.1809601969634804E-2</v>
          </cell>
          <cell r="N51">
            <v>7.7138289368505197E-2</v>
          </cell>
        </row>
        <row r="52">
          <cell r="A52" t="str">
            <v>Civil engineeringOther neighbourhoodNo.</v>
          </cell>
          <cell r="B52" t="str">
            <v>Civil engineering</v>
          </cell>
          <cell r="C52" t="str">
            <v>Other neighbourhood</v>
          </cell>
          <cell r="D52" t="str">
            <v>No.</v>
          </cell>
          <cell r="E52" t="str">
            <v>-</v>
          </cell>
          <cell r="F52" t="str">
            <v>-</v>
          </cell>
          <cell r="G52" t="str">
            <v>-</v>
          </cell>
          <cell r="H52" t="str">
            <v>-</v>
          </cell>
          <cell r="I52" t="str">
            <v>-</v>
          </cell>
          <cell r="J52">
            <v>2620</v>
          </cell>
          <cell r="K52">
            <v>2310</v>
          </cell>
          <cell r="L52">
            <v>2175</v>
          </cell>
          <cell r="M52">
            <v>2260</v>
          </cell>
          <cell r="N52">
            <v>2310</v>
          </cell>
        </row>
        <row r="53">
          <cell r="A53" t="str">
            <v>Civil engineeringOther neighbourhood%</v>
          </cell>
          <cell r="B53" t="str">
            <v>Civil engineering</v>
          </cell>
          <cell r="C53" t="str">
            <v>Other neighbourhood</v>
          </cell>
          <cell r="D53" t="str">
            <v>%</v>
          </cell>
          <cell r="E53" t="str">
            <v>-</v>
          </cell>
          <cell r="F53" t="str">
            <v>-</v>
          </cell>
          <cell r="G53" t="str">
            <v>-</v>
          </cell>
          <cell r="H53" t="str">
            <v>-</v>
          </cell>
          <cell r="I53" t="str">
            <v>-</v>
          </cell>
          <cell r="J53">
            <v>0.93006744763933258</v>
          </cell>
          <cell r="K53">
            <v>0.9232613908872902</v>
          </cell>
          <cell r="L53">
            <v>0.90958560066973626</v>
          </cell>
          <cell r="M53">
            <v>0.92819039803036518</v>
          </cell>
          <cell r="N53">
            <v>0.9228617106314948</v>
          </cell>
        </row>
        <row r="54">
          <cell r="A54" t="str">
            <v>Civil engineeringDisabled No.</v>
          </cell>
          <cell r="B54" t="str">
            <v>Civil engineering</v>
          </cell>
          <cell r="C54" t="str">
            <v xml:space="preserve">Disabled </v>
          </cell>
          <cell r="D54" t="str">
            <v>No.</v>
          </cell>
          <cell r="E54" t="str">
            <v>-</v>
          </cell>
          <cell r="F54" t="str">
            <v>-</v>
          </cell>
          <cell r="G54" t="str">
            <v>-</v>
          </cell>
          <cell r="H54" t="str">
            <v>-</v>
          </cell>
          <cell r="I54" t="str">
            <v>-</v>
          </cell>
          <cell r="J54">
            <v>315</v>
          </cell>
          <cell r="K54">
            <v>290</v>
          </cell>
          <cell r="L54">
            <v>315</v>
          </cell>
          <cell r="M54">
            <v>315</v>
          </cell>
          <cell r="N54">
            <v>360</v>
          </cell>
        </row>
        <row r="55">
          <cell r="A55" t="str">
            <v>Civil engineeringDisabled %</v>
          </cell>
          <cell r="B55" t="str">
            <v>Civil engineering</v>
          </cell>
          <cell r="C55" t="str">
            <v xml:space="preserve">Disabled </v>
          </cell>
          <cell r="D55" t="str">
            <v>%</v>
          </cell>
          <cell r="E55" t="str">
            <v>-</v>
          </cell>
          <cell r="F55" t="str">
            <v>-</v>
          </cell>
          <cell r="G55" t="str">
            <v>-</v>
          </cell>
          <cell r="H55" t="str">
            <v>-</v>
          </cell>
          <cell r="I55" t="str">
            <v>-</v>
          </cell>
          <cell r="J55">
            <v>7.3385973060845336E-2</v>
          </cell>
          <cell r="K55">
            <v>7.4768756423432683E-2</v>
          </cell>
          <cell r="L55">
            <v>8.2393072684334823E-2</v>
          </cell>
          <cell r="M55">
            <v>8.1296629791613076E-2</v>
          </cell>
          <cell r="N55">
            <v>9.3246753246753245E-2</v>
          </cell>
        </row>
        <row r="56">
          <cell r="A56" t="str">
            <v>Civil engineeringNo known disabilityNo.</v>
          </cell>
          <cell r="B56" t="str">
            <v>Civil engineering</v>
          </cell>
          <cell r="C56" t="str">
            <v>No known disability</v>
          </cell>
          <cell r="D56" t="str">
            <v>No.</v>
          </cell>
          <cell r="E56" t="str">
            <v>-</v>
          </cell>
          <cell r="F56" t="str">
            <v>-</v>
          </cell>
          <cell r="G56" t="str">
            <v>-</v>
          </cell>
          <cell r="H56" t="str">
            <v>-</v>
          </cell>
          <cell r="I56" t="str">
            <v>-</v>
          </cell>
          <cell r="J56">
            <v>3990</v>
          </cell>
          <cell r="K56">
            <v>3600</v>
          </cell>
          <cell r="L56">
            <v>3495</v>
          </cell>
          <cell r="M56">
            <v>3570</v>
          </cell>
          <cell r="N56">
            <v>3490</v>
          </cell>
        </row>
        <row r="57">
          <cell r="A57" t="str">
            <v>Civil engineeringNo known disability%</v>
          </cell>
          <cell r="B57" t="str">
            <v>Civil engineering</v>
          </cell>
          <cell r="C57" t="str">
            <v>No known disability</v>
          </cell>
          <cell r="D57" t="str">
            <v>%</v>
          </cell>
          <cell r="E57" t="str">
            <v>-</v>
          </cell>
          <cell r="F57" t="str">
            <v>-</v>
          </cell>
          <cell r="G57" t="str">
            <v>-</v>
          </cell>
          <cell r="H57" t="str">
            <v>-</v>
          </cell>
          <cell r="I57" t="str">
            <v>-</v>
          </cell>
          <cell r="J57">
            <v>0.92661402693915462</v>
          </cell>
          <cell r="K57">
            <v>0.92523124357656727</v>
          </cell>
          <cell r="L57">
            <v>0.91760692731566518</v>
          </cell>
          <cell r="M57">
            <v>0.91870337020838688</v>
          </cell>
          <cell r="N57">
            <v>0.90675324675324676</v>
          </cell>
        </row>
        <row r="58">
          <cell r="A58" t="str">
            <v>Civil engineeringUKNo.</v>
          </cell>
          <cell r="B58" t="str">
            <v>Civil engineering</v>
          </cell>
          <cell r="C58" t="str">
            <v>UK</v>
          </cell>
          <cell r="D58" t="str">
            <v>No.</v>
          </cell>
          <cell r="E58">
            <v>2640</v>
          </cell>
          <cell r="F58">
            <v>2835</v>
          </cell>
          <cell r="G58">
            <v>2940</v>
          </cell>
          <cell r="H58">
            <v>3015</v>
          </cell>
          <cell r="I58">
            <v>3170</v>
          </cell>
          <cell r="J58">
            <v>2980</v>
          </cell>
          <cell r="K58">
            <v>2655</v>
          </cell>
          <cell r="L58">
            <v>2535</v>
          </cell>
          <cell r="M58">
            <v>2565</v>
          </cell>
          <cell r="N58">
            <v>2650</v>
          </cell>
        </row>
        <row r="59">
          <cell r="A59" t="str">
            <v>Civil engineeringUK%</v>
          </cell>
          <cell r="B59" t="str">
            <v>Civil engineering</v>
          </cell>
          <cell r="C59" t="str">
            <v>UK</v>
          </cell>
          <cell r="D59" t="str">
            <v>%</v>
          </cell>
          <cell r="E59">
            <v>0.68021893916552634</v>
          </cell>
          <cell r="F59">
            <v>0.69359956356768737</v>
          </cell>
          <cell r="G59">
            <v>0.69800731387238923</v>
          </cell>
          <cell r="H59">
            <v>0.68928744657679675</v>
          </cell>
          <cell r="I59">
            <v>0.68930579246005508</v>
          </cell>
          <cell r="J59">
            <v>0.69220691737706441</v>
          </cell>
          <cell r="K59">
            <v>0.68187401388653335</v>
          </cell>
          <cell r="L59">
            <v>0.66526757607555087</v>
          </cell>
          <cell r="M59">
            <v>0.66031909418425117</v>
          </cell>
          <cell r="N59">
            <v>0.68857142857142861</v>
          </cell>
        </row>
        <row r="60">
          <cell r="A60" t="str">
            <v>Civil engineeringEUNo.</v>
          </cell>
          <cell r="B60" t="str">
            <v>Civil engineering</v>
          </cell>
          <cell r="C60" t="str">
            <v>EU</v>
          </cell>
          <cell r="D60" t="str">
            <v>No.</v>
          </cell>
          <cell r="E60">
            <v>575</v>
          </cell>
          <cell r="F60">
            <v>575</v>
          </cell>
          <cell r="G60">
            <v>550</v>
          </cell>
          <cell r="H60">
            <v>495</v>
          </cell>
          <cell r="I60">
            <v>445</v>
          </cell>
          <cell r="J60">
            <v>325</v>
          </cell>
          <cell r="K60">
            <v>280</v>
          </cell>
          <cell r="L60">
            <v>220</v>
          </cell>
          <cell r="M60">
            <v>220</v>
          </cell>
          <cell r="N60">
            <v>200</v>
          </cell>
        </row>
        <row r="61">
          <cell r="A61" t="str">
            <v>Civil engineeringEU%</v>
          </cell>
          <cell r="B61" t="str">
            <v>Civil engineering</v>
          </cell>
          <cell r="C61" t="str">
            <v>EU</v>
          </cell>
          <cell r="D61" t="str">
            <v>%</v>
          </cell>
          <cell r="E61">
            <v>0.14862918209626005</v>
          </cell>
          <cell r="F61">
            <v>0.14101852146322252</v>
          </cell>
          <cell r="G61">
            <v>0.13070046583814082</v>
          </cell>
          <cell r="H61">
            <v>0.1133807392764645</v>
          </cell>
          <cell r="I61">
            <v>9.6277021617293845E-2</v>
          </cell>
          <cell r="J61">
            <v>7.5580125897191694E-2</v>
          </cell>
          <cell r="K61">
            <v>7.2094851909526816E-2</v>
          </cell>
          <cell r="L61">
            <v>5.8237145855194121E-2</v>
          </cell>
          <cell r="M61">
            <v>5.6356150283067424E-2</v>
          </cell>
          <cell r="N61">
            <v>5.1428571428571421E-2</v>
          </cell>
        </row>
        <row r="62">
          <cell r="A62" t="str">
            <v>Civil engineeringNon EUNo.</v>
          </cell>
          <cell r="B62" t="str">
            <v>Civil engineering</v>
          </cell>
          <cell r="C62" t="str">
            <v>Non EU</v>
          </cell>
          <cell r="D62" t="str">
            <v>No.</v>
          </cell>
          <cell r="E62">
            <v>665</v>
          </cell>
          <cell r="F62">
            <v>675</v>
          </cell>
          <cell r="G62">
            <v>720</v>
          </cell>
          <cell r="H62">
            <v>860</v>
          </cell>
          <cell r="I62">
            <v>985</v>
          </cell>
          <cell r="J62">
            <v>1000</v>
          </cell>
          <cell r="K62">
            <v>955</v>
          </cell>
          <cell r="L62">
            <v>1055</v>
          </cell>
          <cell r="M62">
            <v>1100</v>
          </cell>
          <cell r="N62">
            <v>1000</v>
          </cell>
        </row>
        <row r="63">
          <cell r="A63" t="str">
            <v>Civil engineeringNon EU%</v>
          </cell>
          <cell r="B63" t="str">
            <v>Civil engineering</v>
          </cell>
          <cell r="C63" t="str">
            <v>Non EU</v>
          </cell>
          <cell r="D63" t="str">
            <v>%</v>
          </cell>
          <cell r="E63">
            <v>0.17115187873821361</v>
          </cell>
          <cell r="F63">
            <v>0.16538191496909013</v>
          </cell>
          <cell r="G63">
            <v>0.17129222028946986</v>
          </cell>
          <cell r="H63">
            <v>0.19733181414673878</v>
          </cell>
          <cell r="I63">
            <v>0.21441718592265116</v>
          </cell>
          <cell r="J63">
            <v>0.23221295672574388</v>
          </cell>
          <cell r="K63">
            <v>0.24603113420393982</v>
          </cell>
          <cell r="L63">
            <v>0.276495278069255</v>
          </cell>
          <cell r="M63">
            <v>0.28332475553268144</v>
          </cell>
          <cell r="N63">
            <v>0.26</v>
          </cell>
        </row>
        <row r="64">
          <cell r="A64" t="str">
            <v>Civil engineeringTotalNo.</v>
          </cell>
          <cell r="B64" t="str">
            <v>Civil engineering</v>
          </cell>
          <cell r="C64" t="str">
            <v>Total</v>
          </cell>
          <cell r="D64" t="str">
            <v>No.</v>
          </cell>
          <cell r="E64">
            <v>3880</v>
          </cell>
          <cell r="F64">
            <v>4090</v>
          </cell>
          <cell r="G64">
            <v>4215</v>
          </cell>
          <cell r="H64">
            <v>4370</v>
          </cell>
          <cell r="I64">
            <v>4595</v>
          </cell>
          <cell r="J64">
            <v>4305</v>
          </cell>
          <cell r="K64">
            <v>3890</v>
          </cell>
          <cell r="L64">
            <v>3810</v>
          </cell>
          <cell r="M64">
            <v>3885</v>
          </cell>
          <cell r="N64">
            <v>3850</v>
          </cell>
        </row>
        <row r="65">
          <cell r="A65" t="str">
            <v>Mechanical engineeringFemaleNo.</v>
          </cell>
          <cell r="B65" t="str">
            <v>Mechanical engineering</v>
          </cell>
          <cell r="C65" t="str">
            <v>Female</v>
          </cell>
          <cell r="D65" t="str">
            <v>No.</v>
          </cell>
          <cell r="E65">
            <v>375</v>
          </cell>
          <cell r="F65">
            <v>410</v>
          </cell>
          <cell r="G65">
            <v>400</v>
          </cell>
          <cell r="H65">
            <v>470</v>
          </cell>
          <cell r="I65">
            <v>490</v>
          </cell>
          <cell r="J65">
            <v>545</v>
          </cell>
          <cell r="K65">
            <v>595</v>
          </cell>
          <cell r="L65">
            <v>705</v>
          </cell>
          <cell r="M65">
            <v>780</v>
          </cell>
          <cell r="N65">
            <v>915</v>
          </cell>
        </row>
        <row r="66">
          <cell r="A66" t="str">
            <v>Mechanical engineeringFemale%</v>
          </cell>
          <cell r="B66" t="str">
            <v>Mechanical engineering</v>
          </cell>
          <cell r="C66" t="str">
            <v>Female</v>
          </cell>
          <cell r="D66" t="str">
            <v>%</v>
          </cell>
          <cell r="E66">
            <v>8.3196102724590909E-2</v>
          </cell>
          <cell r="F66">
            <v>8.8234596773324431E-2</v>
          </cell>
          <cell r="G66">
            <v>8.0063395997429038E-2</v>
          </cell>
          <cell r="H66">
            <v>8.3016696874343709E-2</v>
          </cell>
          <cell r="I66">
            <v>8.1017513686952133E-2</v>
          </cell>
          <cell r="J66">
            <v>8.228694329075173E-2</v>
          </cell>
          <cell r="K66">
            <v>8.7640713462230416E-2</v>
          </cell>
          <cell r="L66">
            <v>9.49367088607595E-2</v>
          </cell>
          <cell r="M66">
            <v>9.9743589743589739E-2</v>
          </cell>
          <cell r="N66">
            <v>0.10955627317306542</v>
          </cell>
        </row>
        <row r="67">
          <cell r="A67" t="str">
            <v>Mechanical engineeringMaleNo.</v>
          </cell>
          <cell r="B67" t="str">
            <v>Mechanical engineering</v>
          </cell>
          <cell r="C67" t="str">
            <v>Male</v>
          </cell>
          <cell r="D67" t="str">
            <v>No.</v>
          </cell>
          <cell r="E67">
            <v>4135</v>
          </cell>
          <cell r="F67">
            <v>4230</v>
          </cell>
          <cell r="G67">
            <v>4610</v>
          </cell>
          <cell r="H67">
            <v>5195</v>
          </cell>
          <cell r="I67">
            <v>5570</v>
          </cell>
          <cell r="J67">
            <v>6070</v>
          </cell>
          <cell r="K67">
            <v>6210</v>
          </cell>
          <cell r="L67">
            <v>6720</v>
          </cell>
          <cell r="M67">
            <v>7020</v>
          </cell>
          <cell r="N67">
            <v>7445</v>
          </cell>
        </row>
        <row r="68">
          <cell r="A68" t="str">
            <v>Mechanical engineeringMale%</v>
          </cell>
          <cell r="B68" t="str">
            <v>Mechanical engineering</v>
          </cell>
          <cell r="C68" t="str">
            <v>Male</v>
          </cell>
          <cell r="D68" t="str">
            <v>%</v>
          </cell>
          <cell r="E68">
            <v>0.91680389727540912</v>
          </cell>
          <cell r="F68">
            <v>0.91176540322667565</v>
          </cell>
          <cell r="G68">
            <v>0.91993660400257093</v>
          </cell>
          <cell r="H68">
            <v>0.91698330312565635</v>
          </cell>
          <cell r="I68">
            <v>0.91898248631304791</v>
          </cell>
          <cell r="J68">
            <v>0.91771305670924819</v>
          </cell>
          <cell r="K68">
            <v>0.91235928653776954</v>
          </cell>
          <cell r="L68">
            <v>0.90506329113924056</v>
          </cell>
          <cell r="M68">
            <v>0.90025641025641023</v>
          </cell>
          <cell r="N68">
            <v>0.89044372682693462</v>
          </cell>
        </row>
        <row r="69">
          <cell r="A69" t="str">
            <v>Mechanical engineeringWhiteNo.</v>
          </cell>
          <cell r="B69" t="str">
            <v>Mechanical engineering</v>
          </cell>
          <cell r="C69" t="str">
            <v>White</v>
          </cell>
          <cell r="D69" t="str">
            <v>No.</v>
          </cell>
          <cell r="E69">
            <v>2385</v>
          </cell>
          <cell r="F69">
            <v>2505</v>
          </cell>
          <cell r="G69">
            <v>2700</v>
          </cell>
          <cell r="H69">
            <v>3070</v>
          </cell>
          <cell r="I69">
            <v>3385</v>
          </cell>
          <cell r="J69">
            <v>3735</v>
          </cell>
          <cell r="K69">
            <v>3665</v>
          </cell>
          <cell r="L69">
            <v>3960</v>
          </cell>
          <cell r="M69">
            <v>4020</v>
          </cell>
          <cell r="N69">
            <v>4320</v>
          </cell>
        </row>
        <row r="70">
          <cell r="A70" t="str">
            <v>Mechanical engineeringWhite%</v>
          </cell>
          <cell r="B70" t="str">
            <v>Mechanical engineering</v>
          </cell>
          <cell r="C70" t="str">
            <v>White</v>
          </cell>
          <cell r="D70" t="str">
            <v>%</v>
          </cell>
          <cell r="E70">
            <v>0.82250724038063705</v>
          </cell>
          <cell r="F70">
            <v>0.81151255437636549</v>
          </cell>
          <cell r="G70">
            <v>0.8039078959523448</v>
          </cell>
          <cell r="H70">
            <v>0.80169976109348684</v>
          </cell>
          <cell r="I70">
            <v>0.80295901767632449</v>
          </cell>
          <cell r="J70">
            <v>0.80362870070214865</v>
          </cell>
          <cell r="K70">
            <v>0.78183641678936477</v>
          </cell>
          <cell r="L70">
            <v>0.76723470178156472</v>
          </cell>
          <cell r="M70">
            <v>0.75483386521494278</v>
          </cell>
          <cell r="N70">
            <v>0.74947952810548235</v>
          </cell>
        </row>
        <row r="71">
          <cell r="A71" t="str">
            <v>Mechanical engineeringMinority ethnic totalNo.</v>
          </cell>
          <cell r="B71" t="str">
            <v>Mechanical engineering</v>
          </cell>
          <cell r="C71" t="str">
            <v>Minority ethnic total</v>
          </cell>
          <cell r="D71" t="str">
            <v>No.</v>
          </cell>
          <cell r="E71">
            <v>515</v>
          </cell>
          <cell r="F71">
            <v>580</v>
          </cell>
          <cell r="G71">
            <v>660</v>
          </cell>
          <cell r="H71">
            <v>760</v>
          </cell>
          <cell r="I71">
            <v>830</v>
          </cell>
          <cell r="J71">
            <v>910</v>
          </cell>
          <cell r="K71">
            <v>1020</v>
          </cell>
          <cell r="L71">
            <v>1200</v>
          </cell>
          <cell r="M71">
            <v>1305</v>
          </cell>
          <cell r="N71">
            <v>1445</v>
          </cell>
        </row>
        <row r="72">
          <cell r="A72" t="str">
            <v>Mechanical engineeringMinority ethnic total%</v>
          </cell>
          <cell r="B72" t="str">
            <v>Mechanical engineering</v>
          </cell>
          <cell r="C72" t="str">
            <v>Minority ethnic total</v>
          </cell>
          <cell r="D72" t="str">
            <v>%</v>
          </cell>
          <cell r="E72">
            <v>0.17749275961936284</v>
          </cell>
          <cell r="F72">
            <v>0.18848744562363448</v>
          </cell>
          <cell r="G72">
            <v>0.19609210404765526</v>
          </cell>
          <cell r="H72">
            <v>0.1983002389065131</v>
          </cell>
          <cell r="I72">
            <v>0.19704098232367548</v>
          </cell>
          <cell r="J72">
            <v>0.19637129929785135</v>
          </cell>
          <cell r="K72">
            <v>0.21816358321063525</v>
          </cell>
          <cell r="L72">
            <v>0.23276529821843531</v>
          </cell>
          <cell r="M72">
            <v>0.24516613478505725</v>
          </cell>
          <cell r="N72">
            <v>0.2505204718945177</v>
          </cell>
        </row>
        <row r="73">
          <cell r="A73" t="str">
            <v>Mechanical engineeringAsianNo.</v>
          </cell>
          <cell r="B73" t="str">
            <v>Mechanical engineering</v>
          </cell>
          <cell r="C73" t="str">
            <v>Asian</v>
          </cell>
          <cell r="D73" t="str">
            <v>No.</v>
          </cell>
          <cell r="E73">
            <v>305</v>
          </cell>
          <cell r="F73">
            <v>330</v>
          </cell>
          <cell r="G73">
            <v>350</v>
          </cell>
          <cell r="H73">
            <v>430</v>
          </cell>
          <cell r="I73">
            <v>455</v>
          </cell>
          <cell r="J73">
            <v>530</v>
          </cell>
          <cell r="K73">
            <v>605</v>
          </cell>
          <cell r="L73">
            <v>705</v>
          </cell>
          <cell r="M73">
            <v>750</v>
          </cell>
          <cell r="N73">
            <v>845</v>
          </cell>
        </row>
        <row r="74">
          <cell r="A74" t="str">
            <v>Mechanical engineeringAsian%</v>
          </cell>
          <cell r="B74" t="str">
            <v>Mechanical engineering</v>
          </cell>
          <cell r="C74" t="str">
            <v>Asian</v>
          </cell>
          <cell r="D74" t="str">
            <v>%</v>
          </cell>
          <cell r="E74">
            <v>0.10431664597986484</v>
          </cell>
          <cell r="F74">
            <v>0.10753068091203186</v>
          </cell>
          <cell r="G74">
            <v>0.10436054914371368</v>
          </cell>
          <cell r="H74">
            <v>0.11180302614916643</v>
          </cell>
          <cell r="I74">
            <v>0.1084483061177062</v>
          </cell>
          <cell r="J74">
            <v>0.11382255571771127</v>
          </cell>
          <cell r="K74">
            <v>0.1292832298401724</v>
          </cell>
          <cell r="L74">
            <v>0.13649564375605033</v>
          </cell>
          <cell r="M74">
            <v>0.14097991364745635</v>
          </cell>
          <cell r="N74">
            <v>0.14662502169009198</v>
          </cell>
        </row>
        <row r="75">
          <cell r="A75" t="str">
            <v>Mechanical engineeringBlackNo.</v>
          </cell>
          <cell r="B75" t="str">
            <v>Mechanical engineering</v>
          </cell>
          <cell r="C75" t="str">
            <v>Black</v>
          </cell>
          <cell r="D75" t="str">
            <v>No.</v>
          </cell>
          <cell r="E75">
            <v>115</v>
          </cell>
          <cell r="F75">
            <v>130</v>
          </cell>
          <cell r="G75">
            <v>165</v>
          </cell>
          <cell r="H75">
            <v>195</v>
          </cell>
          <cell r="I75">
            <v>185</v>
          </cell>
          <cell r="J75">
            <v>190</v>
          </cell>
          <cell r="K75">
            <v>205</v>
          </cell>
          <cell r="L75">
            <v>250</v>
          </cell>
          <cell r="M75">
            <v>280</v>
          </cell>
          <cell r="N75">
            <v>275</v>
          </cell>
        </row>
        <row r="76">
          <cell r="A76" t="str">
            <v>Mechanical engineeringBlack%</v>
          </cell>
          <cell r="B76" t="str">
            <v>Mechanical engineering</v>
          </cell>
          <cell r="C76" t="str">
            <v>Black</v>
          </cell>
          <cell r="D76" t="str">
            <v>%</v>
          </cell>
          <cell r="E76">
            <v>4.0025513722245207E-2</v>
          </cell>
          <cell r="F76">
            <v>4.2084551601631125E-2</v>
          </cell>
          <cell r="G76">
            <v>4.9291220792843378E-2</v>
          </cell>
          <cell r="H76">
            <v>5.107377380905756E-2</v>
          </cell>
          <cell r="I76">
            <v>4.3889645098104307E-2</v>
          </cell>
          <cell r="J76">
            <v>4.1257151713182401E-2</v>
          </cell>
          <cell r="K76">
            <v>4.417344173441734E-2</v>
          </cell>
          <cell r="L76">
            <v>4.8209099709583737E-2</v>
          </cell>
          <cell r="M76">
            <v>5.2374694950253424E-2</v>
          </cell>
          <cell r="N76">
            <v>4.7891723060905778E-2</v>
          </cell>
        </row>
        <row r="77">
          <cell r="A77" t="str">
            <v>Mechanical engineeringMixedNo.</v>
          </cell>
          <cell r="B77" t="str">
            <v>Mechanical engineering</v>
          </cell>
          <cell r="C77" t="str">
            <v>Mixed</v>
          </cell>
          <cell r="D77" t="str">
            <v>No.</v>
          </cell>
          <cell r="E77">
            <v>55</v>
          </cell>
          <cell r="F77">
            <v>85</v>
          </cell>
          <cell r="G77">
            <v>95</v>
          </cell>
          <cell r="H77">
            <v>100</v>
          </cell>
          <cell r="I77">
            <v>135</v>
          </cell>
          <cell r="J77">
            <v>130</v>
          </cell>
          <cell r="K77">
            <v>135</v>
          </cell>
          <cell r="L77">
            <v>170</v>
          </cell>
          <cell r="M77">
            <v>180</v>
          </cell>
          <cell r="N77">
            <v>205</v>
          </cell>
        </row>
        <row r="78">
          <cell r="A78" t="str">
            <v>Mechanical engineeringMixed%</v>
          </cell>
          <cell r="B78" t="str">
            <v>Mechanical engineering</v>
          </cell>
          <cell r="C78" t="str">
            <v>Mixed</v>
          </cell>
          <cell r="D78" t="str">
            <v>%</v>
          </cell>
          <cell r="E78">
            <v>1.862156943869811E-2</v>
          </cell>
          <cell r="F78">
            <v>2.795804186737029E-2</v>
          </cell>
          <cell r="G78">
            <v>2.9030595064620045E-2</v>
          </cell>
          <cell r="H78">
            <v>2.6240551443230328E-2</v>
          </cell>
          <cell r="I78">
            <v>3.1698340502829069E-2</v>
          </cell>
          <cell r="J78">
            <v>2.7909439615647885E-2</v>
          </cell>
          <cell r="K78">
            <v>2.8382732646224096E-2</v>
          </cell>
          <cell r="L78">
            <v>3.2526621490803487E-2</v>
          </cell>
          <cell r="M78">
            <v>3.3414679932419748E-2</v>
          </cell>
          <cell r="N78">
            <v>3.5571750824223494E-2</v>
          </cell>
        </row>
        <row r="79">
          <cell r="A79" t="str">
            <v>Mechanical engineeringOtherNo.</v>
          </cell>
          <cell r="B79" t="str">
            <v>Mechanical engineering</v>
          </cell>
          <cell r="C79" t="str">
            <v>Other</v>
          </cell>
          <cell r="D79" t="str">
            <v>No.</v>
          </cell>
          <cell r="E79">
            <v>40</v>
          </cell>
          <cell r="F79">
            <v>35</v>
          </cell>
          <cell r="G79">
            <v>45</v>
          </cell>
          <cell r="H79">
            <v>35</v>
          </cell>
          <cell r="I79">
            <v>55</v>
          </cell>
          <cell r="J79">
            <v>60</v>
          </cell>
          <cell r="K79">
            <v>75</v>
          </cell>
          <cell r="L79">
            <v>80</v>
          </cell>
          <cell r="M79">
            <v>100</v>
          </cell>
          <cell r="N79">
            <v>115</v>
          </cell>
        </row>
        <row r="80">
          <cell r="A80" t="str">
            <v>Mechanical engineeringOther%</v>
          </cell>
          <cell r="B80" t="str">
            <v>Mechanical engineering</v>
          </cell>
          <cell r="C80" t="str">
            <v>Other</v>
          </cell>
          <cell r="D80" t="str">
            <v>%</v>
          </cell>
          <cell r="E80">
            <v>1.4529030478554682E-2</v>
          </cell>
          <cell r="F80">
            <v>1.0914171242601248E-2</v>
          </cell>
          <cell r="G80">
            <v>1.3409739046478155E-2</v>
          </cell>
          <cell r="H80">
            <v>9.1828875050588132E-3</v>
          </cell>
          <cell r="I80">
            <v>1.3004690605035878E-2</v>
          </cell>
          <cell r="J80">
            <v>1.3382152251309802E-2</v>
          </cell>
          <cell r="K80">
            <v>1.6324178989821393E-2</v>
          </cell>
          <cell r="L80">
            <v>1.5682478218780251E-2</v>
          </cell>
          <cell r="M80">
            <v>1.8396846254927726E-2</v>
          </cell>
          <cell r="N80">
            <v>2.030192608016658E-2</v>
          </cell>
        </row>
        <row r="81">
          <cell r="A81" t="str">
            <v>Mechanical engineeringLow participation neighbourhoodNo.</v>
          </cell>
          <cell r="B81" t="str">
            <v>Mechanical engineering</v>
          </cell>
          <cell r="C81" t="str">
            <v>Low participation neighbourhood</v>
          </cell>
          <cell r="D81" t="str">
            <v>No.</v>
          </cell>
          <cell r="E81" t="str">
            <v>-</v>
          </cell>
          <cell r="F81" t="str">
            <v>-</v>
          </cell>
          <cell r="G81" t="str">
            <v>-</v>
          </cell>
          <cell r="H81" t="str">
            <v>-</v>
          </cell>
          <cell r="I81" t="str">
            <v>-</v>
          </cell>
          <cell r="J81">
            <v>370</v>
          </cell>
          <cell r="K81">
            <v>380</v>
          </cell>
          <cell r="L81">
            <v>420</v>
          </cell>
          <cell r="M81">
            <v>445</v>
          </cell>
          <cell r="N81">
            <v>475</v>
          </cell>
        </row>
        <row r="82">
          <cell r="A82" t="str">
            <v>Mechanical engineeringLow participation neighbourhood%</v>
          </cell>
          <cell r="B82" t="str">
            <v>Mechanical engineering</v>
          </cell>
          <cell r="C82" t="str">
            <v>Low participation neighbourhood</v>
          </cell>
          <cell r="D82" t="str">
            <v>%</v>
          </cell>
          <cell r="E82" t="str">
            <v>-</v>
          </cell>
          <cell r="F82" t="str">
            <v>-</v>
          </cell>
          <cell r="G82" t="str">
            <v>-</v>
          </cell>
          <cell r="H82" t="str">
            <v>-</v>
          </cell>
          <cell r="I82" t="str">
            <v>-</v>
          </cell>
          <cell r="J82">
            <v>8.175960897578316E-2</v>
          </cell>
          <cell r="K82">
            <v>8.3625218914185645E-2</v>
          </cell>
          <cell r="L82">
            <v>8.4248352964663611E-2</v>
          </cell>
          <cell r="M82">
            <v>8.6566582179762139E-2</v>
          </cell>
          <cell r="N82">
            <v>8.49919311457773E-2</v>
          </cell>
        </row>
        <row r="83">
          <cell r="A83" t="str">
            <v>Mechanical engineeringOther neighbourhoodNo.</v>
          </cell>
          <cell r="B83" t="str">
            <v>Mechanical engineering</v>
          </cell>
          <cell r="C83" t="str">
            <v>Other neighbourhood</v>
          </cell>
          <cell r="D83" t="str">
            <v>No.</v>
          </cell>
          <cell r="E83" t="str">
            <v>-</v>
          </cell>
          <cell r="F83" t="str">
            <v>-</v>
          </cell>
          <cell r="G83" t="str">
            <v>-</v>
          </cell>
          <cell r="H83" t="str">
            <v>-</v>
          </cell>
          <cell r="I83" t="str">
            <v>-</v>
          </cell>
          <cell r="J83">
            <v>4135</v>
          </cell>
          <cell r="K83">
            <v>4185</v>
          </cell>
          <cell r="L83">
            <v>4585</v>
          </cell>
          <cell r="M83">
            <v>4685</v>
          </cell>
          <cell r="N83">
            <v>5105</v>
          </cell>
        </row>
        <row r="84">
          <cell r="A84" t="str">
            <v>Mechanical engineeringOther neighbourhood%</v>
          </cell>
          <cell r="B84" t="str">
            <v>Mechanical engineering</v>
          </cell>
          <cell r="C84" t="str">
            <v>Other neighbourhood</v>
          </cell>
          <cell r="D84" t="str">
            <v>%</v>
          </cell>
          <cell r="E84" t="str">
            <v>-</v>
          </cell>
          <cell r="F84" t="str">
            <v>-</v>
          </cell>
          <cell r="G84" t="str">
            <v>-</v>
          </cell>
          <cell r="H84" t="str">
            <v>-</v>
          </cell>
          <cell r="I84" t="str">
            <v>-</v>
          </cell>
          <cell r="J84">
            <v>0.91824039102421684</v>
          </cell>
          <cell r="K84">
            <v>0.91637478108581438</v>
          </cell>
          <cell r="L84">
            <v>0.9157516470353364</v>
          </cell>
          <cell r="M84">
            <v>0.9134334178202379</v>
          </cell>
          <cell r="N84">
            <v>0.9150080688542227</v>
          </cell>
        </row>
        <row r="85">
          <cell r="A85" t="str">
            <v>Mechanical engineeringDisabled No.</v>
          </cell>
          <cell r="B85" t="str">
            <v>Mechanical engineering</v>
          </cell>
          <cell r="C85" t="str">
            <v xml:space="preserve">Disabled </v>
          </cell>
          <cell r="D85" t="str">
            <v>No.</v>
          </cell>
          <cell r="E85" t="str">
            <v>-</v>
          </cell>
          <cell r="F85" t="str">
            <v>-</v>
          </cell>
          <cell r="G85" t="str">
            <v>-</v>
          </cell>
          <cell r="H85" t="str">
            <v>-</v>
          </cell>
          <cell r="I85" t="str">
            <v>-</v>
          </cell>
          <cell r="J85">
            <v>585</v>
          </cell>
          <cell r="K85">
            <v>555</v>
          </cell>
          <cell r="L85">
            <v>645</v>
          </cell>
          <cell r="M85">
            <v>695</v>
          </cell>
          <cell r="N85">
            <v>805</v>
          </cell>
        </row>
        <row r="86">
          <cell r="A86" t="str">
            <v>Mechanical engineeringDisabled %</v>
          </cell>
          <cell r="B86" t="str">
            <v>Mechanical engineering</v>
          </cell>
          <cell r="C86" t="str">
            <v xml:space="preserve">Disabled </v>
          </cell>
          <cell r="D86" t="str">
            <v>%</v>
          </cell>
          <cell r="E86" t="str">
            <v>-</v>
          </cell>
          <cell r="F86" t="str">
            <v>-</v>
          </cell>
          <cell r="G86" t="str">
            <v>-</v>
          </cell>
          <cell r="H86" t="str">
            <v>-</v>
          </cell>
          <cell r="I86" t="str">
            <v>-</v>
          </cell>
          <cell r="J86">
            <v>8.8777979431336973E-2</v>
          </cell>
          <cell r="K86">
            <v>8.1339010424313615E-2</v>
          </cell>
          <cell r="L86">
            <v>8.6710650329877487E-2</v>
          </cell>
          <cell r="M86">
            <v>8.8811995386389869E-2</v>
          </cell>
          <cell r="N86">
            <v>9.624581539933047E-2</v>
          </cell>
        </row>
        <row r="87">
          <cell r="A87" t="str">
            <v>Mechanical engineeringNo known disabilityNo.</v>
          </cell>
          <cell r="B87" t="str">
            <v>Mechanical engineering</v>
          </cell>
          <cell r="C87" t="str">
            <v>No known disability</v>
          </cell>
          <cell r="D87" t="str">
            <v>No.</v>
          </cell>
          <cell r="E87" t="str">
            <v>-</v>
          </cell>
          <cell r="F87" t="str">
            <v>-</v>
          </cell>
          <cell r="G87" t="str">
            <v>-</v>
          </cell>
          <cell r="H87" t="str">
            <v>-</v>
          </cell>
          <cell r="I87" t="str">
            <v>-</v>
          </cell>
          <cell r="J87">
            <v>6025</v>
          </cell>
          <cell r="K87">
            <v>6255</v>
          </cell>
          <cell r="L87">
            <v>6785</v>
          </cell>
          <cell r="M87">
            <v>7110</v>
          </cell>
          <cell r="N87">
            <v>7560</v>
          </cell>
        </row>
        <row r="88">
          <cell r="A88" t="str">
            <v>Mechanical engineeringNo known disability%</v>
          </cell>
          <cell r="B88" t="str">
            <v>Mechanical engineering</v>
          </cell>
          <cell r="C88" t="str">
            <v>No known disability</v>
          </cell>
          <cell r="D88" t="str">
            <v>%</v>
          </cell>
          <cell r="E88" t="str">
            <v>-</v>
          </cell>
          <cell r="F88" t="str">
            <v>-</v>
          </cell>
          <cell r="G88" t="str">
            <v>-</v>
          </cell>
          <cell r="H88" t="str">
            <v>-</v>
          </cell>
          <cell r="I88" t="str">
            <v>-</v>
          </cell>
          <cell r="J88">
            <v>0.91122202056866319</v>
          </cell>
          <cell r="K88">
            <v>0.91866098957568643</v>
          </cell>
          <cell r="L88">
            <v>0.91328934967012254</v>
          </cell>
          <cell r="M88">
            <v>0.91118800461361016</v>
          </cell>
          <cell r="N88">
            <v>0.90375418460066959</v>
          </cell>
        </row>
        <row r="89">
          <cell r="A89" t="str">
            <v>Mechanical engineeringUKNo.</v>
          </cell>
          <cell r="B89" t="str">
            <v>Mechanical engineering</v>
          </cell>
          <cell r="C89" t="str">
            <v>UK</v>
          </cell>
          <cell r="D89" t="str">
            <v>No.</v>
          </cell>
          <cell r="E89">
            <v>2985</v>
          </cell>
          <cell r="F89">
            <v>3155</v>
          </cell>
          <cell r="G89">
            <v>3435</v>
          </cell>
          <cell r="H89">
            <v>3935</v>
          </cell>
          <cell r="I89">
            <v>4285</v>
          </cell>
          <cell r="J89">
            <v>4720</v>
          </cell>
          <cell r="K89">
            <v>4785</v>
          </cell>
          <cell r="L89">
            <v>5250</v>
          </cell>
          <cell r="M89">
            <v>5390</v>
          </cell>
          <cell r="N89">
            <v>5865</v>
          </cell>
        </row>
        <row r="90">
          <cell r="A90" t="str">
            <v>Mechanical engineeringUK%</v>
          </cell>
          <cell r="B90" t="str">
            <v>Mechanical engineering</v>
          </cell>
          <cell r="C90" t="str">
            <v>UK</v>
          </cell>
          <cell r="D90" t="str">
            <v>%</v>
          </cell>
          <cell r="E90">
            <v>0.66104963130586658</v>
          </cell>
          <cell r="F90">
            <v>0.6805310974361185</v>
          </cell>
          <cell r="G90">
            <v>0.68598221878006616</v>
          </cell>
          <cell r="H90">
            <v>0.69452361581482192</v>
          </cell>
          <cell r="I90">
            <v>0.70680618771332748</v>
          </cell>
          <cell r="J90">
            <v>0.71423752707559374</v>
          </cell>
          <cell r="K90">
            <v>0.70277563664926845</v>
          </cell>
          <cell r="L90">
            <v>0.70714958933620575</v>
          </cell>
          <cell r="M90">
            <v>0.69101627579136216</v>
          </cell>
          <cell r="N90">
            <v>0.70133907221425151</v>
          </cell>
        </row>
        <row r="91">
          <cell r="A91" t="str">
            <v>Mechanical engineeringEUNo.</v>
          </cell>
          <cell r="B91" t="str">
            <v>Mechanical engineering</v>
          </cell>
          <cell r="C91" t="str">
            <v>EU</v>
          </cell>
          <cell r="D91" t="str">
            <v>No.</v>
          </cell>
          <cell r="E91">
            <v>325</v>
          </cell>
          <cell r="F91">
            <v>295</v>
          </cell>
          <cell r="G91">
            <v>305</v>
          </cell>
          <cell r="H91">
            <v>375</v>
          </cell>
          <cell r="I91">
            <v>410</v>
          </cell>
          <cell r="J91">
            <v>420</v>
          </cell>
          <cell r="K91">
            <v>485</v>
          </cell>
          <cell r="L91">
            <v>485</v>
          </cell>
          <cell r="M91">
            <v>535</v>
          </cell>
          <cell r="N91">
            <v>545</v>
          </cell>
        </row>
        <row r="92">
          <cell r="A92" t="str">
            <v>Mechanical engineeringEU%</v>
          </cell>
          <cell r="B92" t="str">
            <v>Mechanical engineering</v>
          </cell>
          <cell r="C92" t="str">
            <v>EU</v>
          </cell>
          <cell r="D92" t="str">
            <v>%</v>
          </cell>
          <cell r="E92">
            <v>7.1890369181736163E-2</v>
          </cell>
          <cell r="F92">
            <v>6.3753246613283895E-2</v>
          </cell>
          <cell r="G92">
            <v>6.0623420589327286E-2</v>
          </cell>
          <cell r="H92">
            <v>6.6521010954180212E-2</v>
          </cell>
          <cell r="I92">
            <v>6.7433339547221971E-2</v>
          </cell>
          <cell r="J92">
            <v>6.3607981703554015E-2</v>
          </cell>
          <cell r="K92">
            <v>7.1063932873785998E-2</v>
          </cell>
          <cell r="L92">
            <v>6.5571563215295545E-2</v>
          </cell>
          <cell r="M92">
            <v>6.8307061386646162E-2</v>
          </cell>
          <cell r="N92">
            <v>6.5279770444763269E-2</v>
          </cell>
        </row>
        <row r="93">
          <cell r="A93" t="str">
            <v>Mechanical engineeringNon EUNo.</v>
          </cell>
          <cell r="B93" t="str">
            <v>Mechanical engineering</v>
          </cell>
          <cell r="C93" t="str">
            <v>Non EU</v>
          </cell>
          <cell r="D93" t="str">
            <v>No.</v>
          </cell>
          <cell r="E93">
            <v>1205</v>
          </cell>
          <cell r="F93">
            <v>1185</v>
          </cell>
          <cell r="G93">
            <v>1270</v>
          </cell>
          <cell r="H93">
            <v>1355</v>
          </cell>
          <cell r="I93">
            <v>1370</v>
          </cell>
          <cell r="J93">
            <v>1470</v>
          </cell>
          <cell r="K93">
            <v>1540</v>
          </cell>
          <cell r="L93">
            <v>1690</v>
          </cell>
          <cell r="M93">
            <v>1880</v>
          </cell>
          <cell r="N93">
            <v>1950</v>
          </cell>
        </row>
        <row r="94">
          <cell r="A94" t="str">
            <v>Mechanical engineeringNon EU%</v>
          </cell>
          <cell r="B94" t="str">
            <v>Mechanical engineering</v>
          </cell>
          <cell r="C94" t="str">
            <v>Non EU</v>
          </cell>
          <cell r="D94" t="str">
            <v>%</v>
          </cell>
          <cell r="E94">
            <v>0.26705999951239728</v>
          </cell>
          <cell r="F94">
            <v>0.25571565595059753</v>
          </cell>
          <cell r="G94">
            <v>0.25339436063060655</v>
          </cell>
          <cell r="H94">
            <v>0.2389553732309978</v>
          </cell>
          <cell r="I94">
            <v>0.22576047273945052</v>
          </cell>
          <cell r="J94">
            <v>0.22215449122085212</v>
          </cell>
          <cell r="K94">
            <v>0.22616043047694556</v>
          </cell>
          <cell r="L94">
            <v>0.22727884744849869</v>
          </cell>
          <cell r="M94">
            <v>0.24067666282199154</v>
          </cell>
          <cell r="N94">
            <v>0.23338115734098516</v>
          </cell>
        </row>
        <row r="95">
          <cell r="A95" t="str">
            <v>Mechanical engineeringTotalNo.</v>
          </cell>
          <cell r="B95" t="str">
            <v>Mechanical engineering</v>
          </cell>
          <cell r="C95" t="str">
            <v>Total</v>
          </cell>
          <cell r="D95" t="str">
            <v>No.</v>
          </cell>
          <cell r="E95">
            <v>4510</v>
          </cell>
          <cell r="F95">
            <v>4640</v>
          </cell>
          <cell r="G95">
            <v>5010</v>
          </cell>
          <cell r="H95">
            <v>5665</v>
          </cell>
          <cell r="I95">
            <v>6060</v>
          </cell>
          <cell r="J95">
            <v>6610</v>
          </cell>
          <cell r="K95">
            <v>6810</v>
          </cell>
          <cell r="L95">
            <v>7425</v>
          </cell>
          <cell r="M95">
            <v>7805</v>
          </cell>
          <cell r="N95">
            <v>8365</v>
          </cell>
        </row>
        <row r="96">
          <cell r="A96" t="str">
            <v>Aerospace engineeringFemaleNo.</v>
          </cell>
          <cell r="B96" t="str">
            <v>Aerospace engineering</v>
          </cell>
          <cell r="C96" t="str">
            <v>Female</v>
          </cell>
          <cell r="D96" t="str">
            <v>No.</v>
          </cell>
          <cell r="E96">
            <v>150</v>
          </cell>
          <cell r="F96">
            <v>160</v>
          </cell>
          <cell r="G96">
            <v>160</v>
          </cell>
          <cell r="H96">
            <v>185</v>
          </cell>
          <cell r="I96">
            <v>190</v>
          </cell>
          <cell r="J96">
            <v>210</v>
          </cell>
          <cell r="K96">
            <v>235</v>
          </cell>
          <cell r="L96">
            <v>220</v>
          </cell>
          <cell r="M96">
            <v>210</v>
          </cell>
          <cell r="N96">
            <v>1970</v>
          </cell>
        </row>
        <row r="97">
          <cell r="A97" t="str">
            <v>Aerospace engineeringFemale%</v>
          </cell>
          <cell r="B97" t="str">
            <v>Aerospace engineering</v>
          </cell>
          <cell r="C97" t="str">
            <v>Female</v>
          </cell>
          <cell r="D97" t="str">
            <v>%</v>
          </cell>
          <cell r="E97">
            <v>0.1004081853689576</v>
          </cell>
          <cell r="F97">
            <v>0.10260764728378177</v>
          </cell>
          <cell r="G97">
            <v>9.9426398077256617E-2</v>
          </cell>
          <cell r="H97">
            <v>0.1049541662375116</v>
          </cell>
          <cell r="I97">
            <v>0.10376814746343323</v>
          </cell>
          <cell r="J97">
            <v>0.10663636916959159</v>
          </cell>
          <cell r="K97">
            <v>0.11614525000622215</v>
          </cell>
          <cell r="L97">
            <v>0.10686653771760155</v>
          </cell>
          <cell r="M97">
            <v>9.6803652968036544E-2</v>
          </cell>
          <cell r="N97">
            <v>0.88409703504043125</v>
          </cell>
        </row>
        <row r="98">
          <cell r="A98" t="str">
            <v>Aerospace engineeringMaleNo.</v>
          </cell>
          <cell r="B98" t="str">
            <v>Aerospace engineering</v>
          </cell>
          <cell r="C98" t="str">
            <v>Male</v>
          </cell>
          <cell r="D98" t="str">
            <v>No.</v>
          </cell>
          <cell r="E98">
            <v>1330</v>
          </cell>
          <cell r="F98">
            <v>1385</v>
          </cell>
          <cell r="G98">
            <v>1455</v>
          </cell>
          <cell r="H98">
            <v>1565</v>
          </cell>
          <cell r="I98">
            <v>1650</v>
          </cell>
          <cell r="J98">
            <v>1760</v>
          </cell>
          <cell r="K98">
            <v>1775</v>
          </cell>
          <cell r="L98">
            <v>1845</v>
          </cell>
          <cell r="M98">
            <v>1980</v>
          </cell>
          <cell r="N98">
            <v>260</v>
          </cell>
        </row>
        <row r="99">
          <cell r="A99" t="str">
            <v>Aerospace engineeringMale%</v>
          </cell>
          <cell r="B99" t="str">
            <v>Aerospace engineering</v>
          </cell>
          <cell r="C99" t="str">
            <v>Male</v>
          </cell>
          <cell r="D99" t="str">
            <v>%</v>
          </cell>
          <cell r="E99">
            <v>0.89959181463104243</v>
          </cell>
          <cell r="F99">
            <v>0.89739235271621831</v>
          </cell>
          <cell r="G99">
            <v>0.90057360192274338</v>
          </cell>
          <cell r="H99">
            <v>0.89504583376248836</v>
          </cell>
          <cell r="I99">
            <v>0.89623185253656679</v>
          </cell>
          <cell r="J99">
            <v>0.89336363083040837</v>
          </cell>
          <cell r="K99">
            <v>0.88385474999377789</v>
          </cell>
          <cell r="L99">
            <v>0.89313346228239832</v>
          </cell>
          <cell r="M99">
            <v>0.90319634703196361</v>
          </cell>
          <cell r="N99">
            <v>0.11590296495956873</v>
          </cell>
        </row>
        <row r="100">
          <cell r="A100" t="str">
            <v>Aerospace engineeringWhiteNo.</v>
          </cell>
          <cell r="B100" t="str">
            <v>Aerospace engineering</v>
          </cell>
          <cell r="C100" t="str">
            <v>White</v>
          </cell>
          <cell r="D100" t="str">
            <v>No.</v>
          </cell>
          <cell r="E100">
            <v>690</v>
          </cell>
          <cell r="F100">
            <v>670</v>
          </cell>
          <cell r="G100">
            <v>705</v>
          </cell>
          <cell r="H100">
            <v>775</v>
          </cell>
          <cell r="I100">
            <v>845</v>
          </cell>
          <cell r="J100">
            <v>920</v>
          </cell>
          <cell r="K100">
            <v>975</v>
          </cell>
          <cell r="L100">
            <v>960</v>
          </cell>
          <cell r="M100">
            <v>1070</v>
          </cell>
          <cell r="N100">
            <v>1085</v>
          </cell>
        </row>
        <row r="101">
          <cell r="A101" t="str">
            <v>Aerospace engineeringWhite%</v>
          </cell>
          <cell r="B101" t="str">
            <v>Aerospace engineering</v>
          </cell>
          <cell r="C101" t="str">
            <v>White</v>
          </cell>
          <cell r="D101" t="str">
            <v>%</v>
          </cell>
          <cell r="E101">
            <v>0.71072311495673668</v>
          </cell>
          <cell r="F101">
            <v>0.68189021169395803</v>
          </cell>
          <cell r="G101">
            <v>0.66766475549972137</v>
          </cell>
          <cell r="H101">
            <v>0.67359752332750689</v>
          </cell>
          <cell r="I101">
            <v>0.67110311370410303</v>
          </cell>
          <cell r="J101">
            <v>0.69702694941128462</v>
          </cell>
          <cell r="K101">
            <v>0.68389472726127043</v>
          </cell>
          <cell r="L101">
            <v>0.65507839127471035</v>
          </cell>
          <cell r="M101">
            <v>0.66708229426433918</v>
          </cell>
          <cell r="N101">
            <v>0.68801521876981608</v>
          </cell>
        </row>
        <row r="102">
          <cell r="A102" t="str">
            <v>Aerospace engineeringMinority ethnic totalNo.</v>
          </cell>
          <cell r="B102" t="str">
            <v>Aerospace engineering</v>
          </cell>
          <cell r="C102" t="str">
            <v>Minority ethnic total</v>
          </cell>
          <cell r="D102" t="str">
            <v>No.</v>
          </cell>
          <cell r="E102">
            <v>280</v>
          </cell>
          <cell r="F102">
            <v>315</v>
          </cell>
          <cell r="G102">
            <v>350</v>
          </cell>
          <cell r="H102">
            <v>375</v>
          </cell>
          <cell r="I102">
            <v>415</v>
          </cell>
          <cell r="J102">
            <v>400</v>
          </cell>
          <cell r="K102">
            <v>450</v>
          </cell>
          <cell r="L102">
            <v>505</v>
          </cell>
          <cell r="M102">
            <v>535</v>
          </cell>
          <cell r="N102">
            <v>490</v>
          </cell>
        </row>
        <row r="103">
          <cell r="A103" t="str">
            <v>Aerospace engineeringMinority ethnic total%</v>
          </cell>
          <cell r="B103" t="str">
            <v>Aerospace engineering</v>
          </cell>
          <cell r="C103" t="str">
            <v>Minority ethnic total</v>
          </cell>
          <cell r="D103" t="str">
            <v>%</v>
          </cell>
          <cell r="E103">
            <v>0.28927688504326332</v>
          </cell>
          <cell r="F103">
            <v>0.31810978830604209</v>
          </cell>
          <cell r="G103">
            <v>0.33233524450027868</v>
          </cell>
          <cell r="H103">
            <v>0.32640247667249311</v>
          </cell>
          <cell r="I103">
            <v>0.32889688629589697</v>
          </cell>
          <cell r="J103">
            <v>0.30297305058871543</v>
          </cell>
          <cell r="K103">
            <v>0.31610527273872951</v>
          </cell>
          <cell r="L103">
            <v>0.34492160872528971</v>
          </cell>
          <cell r="M103">
            <v>0.33291770573566093</v>
          </cell>
          <cell r="N103">
            <v>0.31198478123018392</v>
          </cell>
        </row>
        <row r="104">
          <cell r="A104" t="str">
            <v>Aerospace engineeringAsianNo.</v>
          </cell>
          <cell r="B104" t="str">
            <v>Aerospace engineering</v>
          </cell>
          <cell r="C104" t="str">
            <v>Asian</v>
          </cell>
          <cell r="D104" t="str">
            <v>No.</v>
          </cell>
          <cell r="E104">
            <v>185</v>
          </cell>
          <cell r="F104">
            <v>190</v>
          </cell>
          <cell r="G104">
            <v>200</v>
          </cell>
          <cell r="H104">
            <v>255</v>
          </cell>
          <cell r="I104">
            <v>255</v>
          </cell>
          <cell r="J104">
            <v>235</v>
          </cell>
          <cell r="K104">
            <v>265</v>
          </cell>
          <cell r="L104">
            <v>310</v>
          </cell>
          <cell r="M104">
            <v>330</v>
          </cell>
          <cell r="N104">
            <v>275</v>
          </cell>
        </row>
        <row r="105">
          <cell r="A105" t="str">
            <v>Aerospace engineeringAsian%</v>
          </cell>
          <cell r="B105" t="str">
            <v>Aerospace engineering</v>
          </cell>
          <cell r="C105" t="str">
            <v>Asian</v>
          </cell>
          <cell r="D105" t="str">
            <v>%</v>
          </cell>
          <cell r="E105">
            <v>0.19193448702101359</v>
          </cell>
          <cell r="F105">
            <v>0.19502458250375851</v>
          </cell>
          <cell r="G105">
            <v>0.19001785225136728</v>
          </cell>
          <cell r="H105">
            <v>0.22311792891741239</v>
          </cell>
          <cell r="I105">
            <v>0.20201027332107299</v>
          </cell>
          <cell r="J105">
            <v>0.17815631565423742</v>
          </cell>
          <cell r="K105">
            <v>0.18529850380524962</v>
          </cell>
          <cell r="L105">
            <v>0.21117166212534064</v>
          </cell>
          <cell r="M105">
            <v>0.20635910224438903</v>
          </cell>
          <cell r="N105">
            <v>0.17553865652724968</v>
          </cell>
        </row>
        <row r="106">
          <cell r="A106" t="str">
            <v>Aerospace engineeringBlackNo.</v>
          </cell>
          <cell r="B106" t="str">
            <v>Aerospace engineering</v>
          </cell>
          <cell r="C106" t="str">
            <v>Black</v>
          </cell>
          <cell r="D106" t="str">
            <v>No.</v>
          </cell>
          <cell r="E106">
            <v>50</v>
          </cell>
          <cell r="F106">
            <v>65</v>
          </cell>
          <cell r="G106">
            <v>85</v>
          </cell>
          <cell r="H106">
            <v>65</v>
          </cell>
          <cell r="I106">
            <v>85</v>
          </cell>
          <cell r="J106">
            <v>80</v>
          </cell>
          <cell r="K106">
            <v>100</v>
          </cell>
          <cell r="L106">
            <v>90</v>
          </cell>
          <cell r="M106">
            <v>95</v>
          </cell>
          <cell r="N106">
            <v>90</v>
          </cell>
        </row>
        <row r="107">
          <cell r="A107" t="str">
            <v>Aerospace engineeringBlack%</v>
          </cell>
          <cell r="B107" t="str">
            <v>Aerospace engineering</v>
          </cell>
          <cell r="C107" t="str">
            <v>Black</v>
          </cell>
          <cell r="D107" t="str">
            <v>%</v>
          </cell>
          <cell r="E107">
            <v>5.2018953440461473E-2</v>
          </cell>
          <cell r="F107">
            <v>6.6200073138027712E-2</v>
          </cell>
          <cell r="G107">
            <v>7.9976196998177013E-2</v>
          </cell>
          <cell r="H107">
            <v>5.8281808457906141E-2</v>
          </cell>
          <cell r="I107">
            <v>6.9154670556154471E-2</v>
          </cell>
          <cell r="J107">
            <v>5.8947113858617624E-2</v>
          </cell>
          <cell r="K107">
            <v>6.8844562378788624E-2</v>
          </cell>
          <cell r="L107">
            <v>6.0626702997275211E-2</v>
          </cell>
          <cell r="M107">
            <v>5.9850374064837904E-2</v>
          </cell>
          <cell r="N107">
            <v>5.8301647655259824E-2</v>
          </cell>
        </row>
        <row r="108">
          <cell r="A108" t="str">
            <v>Aerospace engineeringMixedNo.</v>
          </cell>
          <cell r="B108" t="str">
            <v>Aerospace engineering</v>
          </cell>
          <cell r="C108" t="str">
            <v>Mixed</v>
          </cell>
          <cell r="D108" t="str">
            <v>No.</v>
          </cell>
          <cell r="E108">
            <v>25</v>
          </cell>
          <cell r="F108">
            <v>35</v>
          </cell>
          <cell r="G108">
            <v>45</v>
          </cell>
          <cell r="H108">
            <v>30</v>
          </cell>
          <cell r="I108">
            <v>50</v>
          </cell>
          <cell r="J108">
            <v>65</v>
          </cell>
          <cell r="K108">
            <v>50</v>
          </cell>
          <cell r="L108">
            <v>65</v>
          </cell>
          <cell r="M108">
            <v>70</v>
          </cell>
          <cell r="N108">
            <v>80</v>
          </cell>
        </row>
        <row r="109">
          <cell r="A109" t="str">
            <v>Aerospace engineeringMixed%</v>
          </cell>
          <cell r="B109" t="str">
            <v>Aerospace engineering</v>
          </cell>
          <cell r="C109" t="str">
            <v>Mixed</v>
          </cell>
          <cell r="D109" t="str">
            <v>%</v>
          </cell>
          <cell r="E109">
            <v>2.6782035434693034E-2</v>
          </cell>
          <cell r="F109">
            <v>3.7584819796026167E-2</v>
          </cell>
          <cell r="G109">
            <v>4.2505360398228005E-2</v>
          </cell>
          <cell r="H109">
            <v>2.55059003591523E-2</v>
          </cell>
          <cell r="I109">
            <v>3.9896315555837399E-2</v>
          </cell>
          <cell r="J109">
            <v>4.7860522059823767E-2</v>
          </cell>
          <cell r="K109">
            <v>3.6407172212925949E-2</v>
          </cell>
          <cell r="L109">
            <v>4.4277929155313353E-2</v>
          </cell>
          <cell r="M109">
            <v>4.3017456359102244E-2</v>
          </cell>
          <cell r="N109">
            <v>4.9429657794676805E-2</v>
          </cell>
        </row>
        <row r="110">
          <cell r="A110" t="str">
            <v>Aerospace engineeringOtherNo.</v>
          </cell>
          <cell r="B110" t="str">
            <v>Aerospace engineering</v>
          </cell>
          <cell r="C110" t="str">
            <v>Other</v>
          </cell>
          <cell r="D110" t="str">
            <v>No.</v>
          </cell>
          <cell r="E110">
            <v>20</v>
          </cell>
          <cell r="F110">
            <v>20</v>
          </cell>
          <cell r="G110">
            <v>20</v>
          </cell>
          <cell r="H110">
            <v>20</v>
          </cell>
          <cell r="I110">
            <v>25</v>
          </cell>
          <cell r="J110">
            <v>25</v>
          </cell>
          <cell r="K110">
            <v>35</v>
          </cell>
          <cell r="L110">
            <v>45</v>
          </cell>
          <cell r="M110">
            <v>40</v>
          </cell>
          <cell r="N110">
            <v>45</v>
          </cell>
        </row>
        <row r="111">
          <cell r="A111" t="str">
            <v>Aerospace engineeringOther%</v>
          </cell>
          <cell r="B111" t="str">
            <v>Aerospace engineering</v>
          </cell>
          <cell r="C111" t="str">
            <v>Other</v>
          </cell>
          <cell r="D111" t="str">
            <v>%</v>
          </cell>
          <cell r="E111">
            <v>1.8541409147095178E-2</v>
          </cell>
          <cell r="F111">
            <v>1.9300312868229655E-2</v>
          </cell>
          <cell r="G111">
            <v>1.9835834852506402E-2</v>
          </cell>
          <cell r="H111">
            <v>1.9496838938022319E-2</v>
          </cell>
          <cell r="I111">
            <v>1.7835626862832139E-2</v>
          </cell>
          <cell r="J111">
            <v>1.8009099016036638E-2</v>
          </cell>
          <cell r="K111">
            <v>2.5555034341765329E-2</v>
          </cell>
          <cell r="L111">
            <v>2.9291553133514989E-2</v>
          </cell>
          <cell r="M111">
            <v>2.369077306733167E-2</v>
          </cell>
          <cell r="N111">
            <v>2.9150823827629912E-2</v>
          </cell>
        </row>
        <row r="112">
          <cell r="A112" t="str">
            <v>Aerospace engineeringLow participation neighbourhoodNo.</v>
          </cell>
          <cell r="B112" t="str">
            <v>Aerospace engineering</v>
          </cell>
          <cell r="C112" t="str">
            <v>Low participation neighbourhood</v>
          </cell>
          <cell r="D112" t="str">
            <v>No.</v>
          </cell>
          <cell r="E112" t="str">
            <v>-</v>
          </cell>
          <cell r="F112" t="str">
            <v>-</v>
          </cell>
          <cell r="G112" t="str">
            <v>-</v>
          </cell>
          <cell r="H112" t="str">
            <v>-</v>
          </cell>
          <cell r="I112" t="str">
            <v>-</v>
          </cell>
          <cell r="J112">
            <v>110</v>
          </cell>
          <cell r="K112">
            <v>135</v>
          </cell>
          <cell r="L112">
            <v>135</v>
          </cell>
          <cell r="M112">
            <v>140</v>
          </cell>
          <cell r="N112">
            <v>145</v>
          </cell>
        </row>
        <row r="113">
          <cell r="A113" t="str">
            <v>Aerospace engineeringLow participation neighbourhood%</v>
          </cell>
          <cell r="B113" t="str">
            <v>Aerospace engineering</v>
          </cell>
          <cell r="C113" t="str">
            <v>Low participation neighbourhood</v>
          </cell>
          <cell r="D113" t="str">
            <v>%</v>
          </cell>
          <cell r="E113" t="str">
            <v>-</v>
          </cell>
          <cell r="F113" t="str">
            <v>-</v>
          </cell>
          <cell r="G113" t="str">
            <v>-</v>
          </cell>
          <cell r="H113" t="str">
            <v>-</v>
          </cell>
          <cell r="I113" t="str">
            <v>-</v>
          </cell>
          <cell r="J113">
            <v>8.6651053864168617E-2</v>
          </cell>
          <cell r="K113">
            <v>9.6291012838801718E-2</v>
          </cell>
          <cell r="L113">
            <v>9.3039283252929011E-2</v>
          </cell>
          <cell r="M113">
            <v>9.0445859872611459E-2</v>
          </cell>
          <cell r="N113">
            <v>9.2651757188498399E-2</v>
          </cell>
        </row>
        <row r="114">
          <cell r="A114" t="str">
            <v>Aerospace engineeringOther neighbourhoodNo.</v>
          </cell>
          <cell r="B114" t="str">
            <v>Aerospace engineering</v>
          </cell>
          <cell r="C114" t="str">
            <v>Other neighbourhood</v>
          </cell>
          <cell r="D114" t="str">
            <v>No.</v>
          </cell>
          <cell r="E114" t="str">
            <v>-</v>
          </cell>
          <cell r="F114" t="str">
            <v>-</v>
          </cell>
          <cell r="G114" t="str">
            <v>-</v>
          </cell>
          <cell r="H114" t="str">
            <v>-</v>
          </cell>
          <cell r="I114" t="str">
            <v>-</v>
          </cell>
          <cell r="J114">
            <v>1170</v>
          </cell>
          <cell r="K114">
            <v>1265</v>
          </cell>
          <cell r="L114">
            <v>1315</v>
          </cell>
          <cell r="M114">
            <v>1430</v>
          </cell>
          <cell r="N114">
            <v>1420</v>
          </cell>
        </row>
        <row r="115">
          <cell r="A115" t="str">
            <v>Aerospace engineeringOther neighbourhood%</v>
          </cell>
          <cell r="B115" t="str">
            <v>Aerospace engineering</v>
          </cell>
          <cell r="C115" t="str">
            <v>Other neighbourhood</v>
          </cell>
          <cell r="D115" t="str">
            <v>%</v>
          </cell>
          <cell r="E115" t="str">
            <v>-</v>
          </cell>
          <cell r="F115" t="str">
            <v>-</v>
          </cell>
          <cell r="G115" t="str">
            <v>-</v>
          </cell>
          <cell r="H115" t="str">
            <v>-</v>
          </cell>
          <cell r="I115" t="str">
            <v>-</v>
          </cell>
          <cell r="J115">
            <v>0.9133489461358314</v>
          </cell>
          <cell r="K115">
            <v>0.9037089871611983</v>
          </cell>
          <cell r="L115">
            <v>0.90696071674707102</v>
          </cell>
          <cell r="M115">
            <v>0.90955414012738856</v>
          </cell>
          <cell r="N115">
            <v>0.90734824281150162</v>
          </cell>
        </row>
        <row r="116">
          <cell r="A116" t="str">
            <v>Aerospace engineeringDisabled No.</v>
          </cell>
          <cell r="B116" t="str">
            <v>Aerospace engineering</v>
          </cell>
          <cell r="C116" t="str">
            <v xml:space="preserve">Disabled </v>
          </cell>
          <cell r="D116" t="str">
            <v>No.</v>
          </cell>
          <cell r="E116" t="str">
            <v>-</v>
          </cell>
          <cell r="F116" t="str">
            <v>-</v>
          </cell>
          <cell r="G116" t="str">
            <v>-</v>
          </cell>
          <cell r="H116" t="str">
            <v>-</v>
          </cell>
          <cell r="I116" t="str">
            <v>-</v>
          </cell>
          <cell r="J116">
            <v>100</v>
          </cell>
          <cell r="K116">
            <v>125</v>
          </cell>
          <cell r="L116">
            <v>150</v>
          </cell>
          <cell r="M116">
            <v>195</v>
          </cell>
          <cell r="N116">
            <v>200</v>
          </cell>
        </row>
        <row r="117">
          <cell r="A117" t="str">
            <v>Aerospace engineeringDisabled %</v>
          </cell>
          <cell r="B117" t="str">
            <v>Aerospace engineering</v>
          </cell>
          <cell r="C117" t="str">
            <v xml:space="preserve">Disabled </v>
          </cell>
          <cell r="D117" t="str">
            <v>%</v>
          </cell>
          <cell r="E117" t="str">
            <v>-</v>
          </cell>
          <cell r="F117" t="str">
            <v>-</v>
          </cell>
          <cell r="G117" t="str">
            <v>-</v>
          </cell>
          <cell r="H117" t="str">
            <v>-</v>
          </cell>
          <cell r="I117" t="str">
            <v>-</v>
          </cell>
          <cell r="J117">
            <v>4.9670552458185503E-2</v>
          </cell>
          <cell r="K117">
            <v>6.1722249875559979E-2</v>
          </cell>
          <cell r="L117">
            <v>7.2533849129593805E-2</v>
          </cell>
          <cell r="M117">
            <v>8.8087631218621634E-2</v>
          </cell>
          <cell r="N117">
            <v>8.9317773788150812E-2</v>
          </cell>
        </row>
        <row r="118">
          <cell r="A118" t="str">
            <v>Aerospace engineeringNo known disabilityNo.</v>
          </cell>
          <cell r="B118" t="str">
            <v>Aerospace engineering</v>
          </cell>
          <cell r="C118" t="str">
            <v>No known disability</v>
          </cell>
          <cell r="D118" t="str">
            <v>No.</v>
          </cell>
          <cell r="E118" t="str">
            <v>-</v>
          </cell>
          <cell r="F118" t="str">
            <v>-</v>
          </cell>
          <cell r="G118" t="str">
            <v>-</v>
          </cell>
          <cell r="H118" t="str">
            <v>-</v>
          </cell>
          <cell r="I118" t="str">
            <v>-</v>
          </cell>
          <cell r="J118">
            <v>1875</v>
          </cell>
          <cell r="K118">
            <v>1885</v>
          </cell>
          <cell r="L118">
            <v>1920</v>
          </cell>
          <cell r="M118">
            <v>2000</v>
          </cell>
          <cell r="N118">
            <v>2030</v>
          </cell>
        </row>
        <row r="119">
          <cell r="A119" t="str">
            <v>Aerospace engineeringNo known disability%</v>
          </cell>
          <cell r="B119" t="str">
            <v>Aerospace engineering</v>
          </cell>
          <cell r="C119" t="str">
            <v>No known disability</v>
          </cell>
          <cell r="D119" t="str">
            <v>%</v>
          </cell>
          <cell r="E119" t="str">
            <v>-</v>
          </cell>
          <cell r="F119" t="str">
            <v>-</v>
          </cell>
          <cell r="G119" t="str">
            <v>-</v>
          </cell>
          <cell r="H119" t="str">
            <v>-</v>
          </cell>
          <cell r="I119" t="str">
            <v>-</v>
          </cell>
          <cell r="J119">
            <v>0.95032944754181448</v>
          </cell>
          <cell r="K119">
            <v>0.93827775012444004</v>
          </cell>
          <cell r="L119">
            <v>0.92746615087040629</v>
          </cell>
          <cell r="M119">
            <v>0.91191236878137838</v>
          </cell>
          <cell r="N119">
            <v>0.91068222621184924</v>
          </cell>
        </row>
        <row r="120">
          <cell r="A120" t="str">
            <v>Aerospace engineeringUKNo.</v>
          </cell>
          <cell r="B120" t="str">
            <v>Aerospace engineering</v>
          </cell>
          <cell r="C120" t="str">
            <v>UK</v>
          </cell>
          <cell r="D120" t="str">
            <v>No.</v>
          </cell>
          <cell r="E120">
            <v>1000</v>
          </cell>
          <cell r="F120">
            <v>1000</v>
          </cell>
          <cell r="G120">
            <v>1095</v>
          </cell>
          <cell r="H120">
            <v>1185</v>
          </cell>
          <cell r="I120">
            <v>1280</v>
          </cell>
          <cell r="J120">
            <v>1350</v>
          </cell>
          <cell r="K120">
            <v>1465</v>
          </cell>
          <cell r="L120">
            <v>1505</v>
          </cell>
          <cell r="M120">
            <v>1625</v>
          </cell>
          <cell r="N120">
            <v>1620</v>
          </cell>
        </row>
        <row r="121">
          <cell r="A121" t="str">
            <v>Aerospace engineeringUK%</v>
          </cell>
          <cell r="B121" t="str">
            <v>Aerospace engineering</v>
          </cell>
          <cell r="C121" t="str">
            <v>UK</v>
          </cell>
          <cell r="D121" t="str">
            <v>%</v>
          </cell>
          <cell r="E121">
            <v>0.67586155543671766</v>
          </cell>
          <cell r="F121">
            <v>0.64814586749807157</v>
          </cell>
          <cell r="G121">
            <v>0.67706087861443542</v>
          </cell>
          <cell r="H121">
            <v>0.67860941771225303</v>
          </cell>
          <cell r="I121">
            <v>0.69464411940623139</v>
          </cell>
          <cell r="J121">
            <v>0.68517560936042499</v>
          </cell>
          <cell r="K121">
            <v>0.73001318440757235</v>
          </cell>
          <cell r="L121">
            <v>0.72775628626692457</v>
          </cell>
          <cell r="M121">
            <v>0.74167047010497489</v>
          </cell>
          <cell r="N121">
            <v>0.72666068222621183</v>
          </cell>
        </row>
        <row r="122">
          <cell r="A122" t="str">
            <v>Aerospace engineeringEUNo.</v>
          </cell>
          <cell r="B122" t="str">
            <v>Aerospace engineering</v>
          </cell>
          <cell r="C122" t="str">
            <v>EU</v>
          </cell>
          <cell r="D122" t="str">
            <v>No.</v>
          </cell>
          <cell r="E122">
            <v>155</v>
          </cell>
          <cell r="F122">
            <v>170</v>
          </cell>
          <cell r="G122">
            <v>155</v>
          </cell>
          <cell r="H122">
            <v>120</v>
          </cell>
          <cell r="I122">
            <v>165</v>
          </cell>
          <cell r="J122">
            <v>195</v>
          </cell>
          <cell r="K122">
            <v>155</v>
          </cell>
          <cell r="L122">
            <v>165</v>
          </cell>
          <cell r="M122">
            <v>195</v>
          </cell>
          <cell r="N122">
            <v>195</v>
          </cell>
        </row>
        <row r="123">
          <cell r="A123" t="str">
            <v>Aerospace engineeringEU%</v>
          </cell>
          <cell r="B123" t="str">
            <v>Aerospace engineering</v>
          </cell>
          <cell r="C123" t="str">
            <v>EU</v>
          </cell>
          <cell r="D123" t="str">
            <v>%</v>
          </cell>
          <cell r="E123">
            <v>0.10503834776310354</v>
          </cell>
          <cell r="F123">
            <v>0.10889503944204255</v>
          </cell>
          <cell r="G123">
            <v>9.7047746475383431E-2</v>
          </cell>
          <cell r="H123">
            <v>6.7413160091958219E-2</v>
          </cell>
          <cell r="I123">
            <v>8.9174052525691924E-2</v>
          </cell>
          <cell r="J123">
            <v>9.9495072393235184E-2</v>
          </cell>
          <cell r="K123">
            <v>7.777805418045225E-2</v>
          </cell>
          <cell r="L123">
            <v>7.9303675048355893E-2</v>
          </cell>
          <cell r="M123">
            <v>8.9456869009584661E-2</v>
          </cell>
          <cell r="N123">
            <v>8.7522441651705571E-2</v>
          </cell>
        </row>
        <row r="124">
          <cell r="A124" t="str">
            <v>Aerospace engineeringNon EUNo.</v>
          </cell>
          <cell r="B124" t="str">
            <v>Aerospace engineering</v>
          </cell>
          <cell r="C124" t="str">
            <v>Non EU</v>
          </cell>
          <cell r="D124" t="str">
            <v>No.</v>
          </cell>
          <cell r="E124">
            <v>325</v>
          </cell>
          <cell r="F124">
            <v>375</v>
          </cell>
          <cell r="G124">
            <v>365</v>
          </cell>
          <cell r="H124">
            <v>445</v>
          </cell>
          <cell r="I124">
            <v>400</v>
          </cell>
          <cell r="J124">
            <v>425</v>
          </cell>
          <cell r="K124">
            <v>385</v>
          </cell>
          <cell r="L124">
            <v>400</v>
          </cell>
          <cell r="M124">
            <v>370</v>
          </cell>
          <cell r="N124">
            <v>415</v>
          </cell>
        </row>
        <row r="125">
          <cell r="A125" t="str">
            <v>Aerospace engineeringNon EU%</v>
          </cell>
          <cell r="B125" t="str">
            <v>Aerospace engineering</v>
          </cell>
          <cell r="C125" t="str">
            <v>Non EU</v>
          </cell>
          <cell r="D125" t="str">
            <v>%</v>
          </cell>
          <cell r="E125">
            <v>0.2191000968001787</v>
          </cell>
          <cell r="F125">
            <v>0.24295909305988581</v>
          </cell>
          <cell r="G125">
            <v>0.2258913749101811</v>
          </cell>
          <cell r="H125">
            <v>0.25397742219578862</v>
          </cell>
          <cell r="I125">
            <v>0.21618182806807679</v>
          </cell>
          <cell r="J125">
            <v>0.2153293182463398</v>
          </cell>
          <cell r="K125">
            <v>0.19220876141197543</v>
          </cell>
          <cell r="L125">
            <v>0.19294003868471954</v>
          </cell>
          <cell r="M125">
            <v>0.16887266088544045</v>
          </cell>
          <cell r="N125">
            <v>0.18581687612208259</v>
          </cell>
        </row>
        <row r="126">
          <cell r="A126" t="str">
            <v>Aerospace engineeringTotalNo.</v>
          </cell>
          <cell r="B126" t="str">
            <v>Aerospace engineering</v>
          </cell>
          <cell r="C126" t="str">
            <v>Total</v>
          </cell>
          <cell r="D126" t="str">
            <v>No.</v>
          </cell>
          <cell r="E126">
            <v>1475</v>
          </cell>
          <cell r="F126">
            <v>1545</v>
          </cell>
          <cell r="G126">
            <v>1615</v>
          </cell>
          <cell r="H126">
            <v>1750</v>
          </cell>
          <cell r="I126">
            <v>1840</v>
          </cell>
          <cell r="J126">
            <v>1975</v>
          </cell>
          <cell r="K126">
            <v>2010</v>
          </cell>
          <cell r="L126">
            <v>2070</v>
          </cell>
          <cell r="M126">
            <v>2190</v>
          </cell>
          <cell r="N126">
            <v>2230</v>
          </cell>
        </row>
        <row r="127">
          <cell r="A127" t="str">
            <v>Electronic and electrical engineeringFemaleNo.</v>
          </cell>
          <cell r="B127" t="str">
            <v>Electronic and electrical engineering</v>
          </cell>
          <cell r="C127" t="str">
            <v>Female</v>
          </cell>
          <cell r="D127" t="str">
            <v>No.</v>
          </cell>
          <cell r="E127">
            <v>630</v>
          </cell>
          <cell r="F127">
            <v>675</v>
          </cell>
          <cell r="G127">
            <v>765</v>
          </cell>
          <cell r="H127">
            <v>740</v>
          </cell>
          <cell r="I127">
            <v>705</v>
          </cell>
          <cell r="J127">
            <v>655</v>
          </cell>
          <cell r="K127">
            <v>640</v>
          </cell>
          <cell r="L127">
            <v>715</v>
          </cell>
          <cell r="M127">
            <v>710</v>
          </cell>
          <cell r="N127">
            <v>715</v>
          </cell>
        </row>
        <row r="128">
          <cell r="A128" t="str">
            <v>Electronic and electrical engineeringFemale%</v>
          </cell>
          <cell r="B128" t="str">
            <v>Electronic and electrical engineering</v>
          </cell>
          <cell r="C128" t="str">
            <v>Female</v>
          </cell>
          <cell r="D128" t="str">
            <v>%</v>
          </cell>
          <cell r="E128">
            <v>0.12915879287636717</v>
          </cell>
          <cell r="F128">
            <v>0.12981828830356182</v>
          </cell>
          <cell r="G128">
            <v>0.14156714889187855</v>
          </cell>
          <cell r="H128">
            <v>0.13083109349934663</v>
          </cell>
          <cell r="I128">
            <v>0.12782251539553854</v>
          </cell>
          <cell r="J128">
            <v>0.12652544966954604</v>
          </cell>
          <cell r="K128">
            <v>0.12879425839243833</v>
          </cell>
          <cell r="L128">
            <v>0.14122513295253103</v>
          </cell>
          <cell r="M128">
            <v>0.13691742409591956</v>
          </cell>
          <cell r="N128">
            <v>0.14240127642600717</v>
          </cell>
        </row>
        <row r="129">
          <cell r="A129" t="str">
            <v>Electronic and electrical engineeringMaleNo.</v>
          </cell>
          <cell r="B129" t="str">
            <v>Electronic and electrical engineering</v>
          </cell>
          <cell r="C129" t="str">
            <v>Male</v>
          </cell>
          <cell r="D129" t="str">
            <v>No.</v>
          </cell>
          <cell r="E129">
            <v>4260</v>
          </cell>
          <cell r="F129">
            <v>4515</v>
          </cell>
          <cell r="G129">
            <v>4650</v>
          </cell>
          <cell r="H129">
            <v>4910</v>
          </cell>
          <cell r="I129">
            <v>4795</v>
          </cell>
          <cell r="J129">
            <v>4535</v>
          </cell>
          <cell r="K129">
            <v>4335</v>
          </cell>
          <cell r="L129">
            <v>4360</v>
          </cell>
          <cell r="M129">
            <v>4465</v>
          </cell>
          <cell r="N129">
            <v>4300</v>
          </cell>
        </row>
        <row r="130">
          <cell r="A130" t="str">
            <v>Electronic and electrical engineeringMale%</v>
          </cell>
          <cell r="B130" t="str">
            <v>Electronic and electrical engineering</v>
          </cell>
          <cell r="C130" t="str">
            <v>Male</v>
          </cell>
          <cell r="D130" t="str">
            <v>%</v>
          </cell>
          <cell r="E130">
            <v>0.87084120712363289</v>
          </cell>
          <cell r="F130">
            <v>0.87018171169643821</v>
          </cell>
          <cell r="G130">
            <v>0.8584328511081214</v>
          </cell>
          <cell r="H130">
            <v>0.86916890650065337</v>
          </cell>
          <cell r="I130">
            <v>0.87217748460446154</v>
          </cell>
          <cell r="J130">
            <v>0.87347455033045396</v>
          </cell>
          <cell r="K130">
            <v>0.8712057416075617</v>
          </cell>
          <cell r="L130">
            <v>0.85877486704746897</v>
          </cell>
          <cell r="M130">
            <v>0.86308257590408044</v>
          </cell>
          <cell r="N130">
            <v>0.85759872357399269</v>
          </cell>
        </row>
        <row r="131">
          <cell r="A131" t="str">
            <v>Electronic and electrical engineeringWhiteNo.</v>
          </cell>
          <cell r="B131" t="str">
            <v>Electronic and electrical engineering</v>
          </cell>
          <cell r="C131" t="str">
            <v>White</v>
          </cell>
          <cell r="D131" t="str">
            <v>No.</v>
          </cell>
          <cell r="E131">
            <v>1940</v>
          </cell>
          <cell r="F131">
            <v>1960</v>
          </cell>
          <cell r="G131">
            <v>2075</v>
          </cell>
          <cell r="H131">
            <v>2290</v>
          </cell>
          <cell r="I131">
            <v>2180</v>
          </cell>
          <cell r="J131">
            <v>2050</v>
          </cell>
          <cell r="K131">
            <v>1980</v>
          </cell>
          <cell r="L131">
            <v>2095</v>
          </cell>
          <cell r="M131">
            <v>2010</v>
          </cell>
          <cell r="N131">
            <v>2020</v>
          </cell>
        </row>
        <row r="132">
          <cell r="A132" t="str">
            <v>Electronic and electrical engineeringWhite%</v>
          </cell>
          <cell r="B132" t="str">
            <v>Electronic and electrical engineering</v>
          </cell>
          <cell r="C132" t="str">
            <v>White</v>
          </cell>
          <cell r="D132" t="str">
            <v>%</v>
          </cell>
          <cell r="E132">
            <v>0.72506392905743899</v>
          </cell>
          <cell r="F132">
            <v>0.73366147626890266</v>
          </cell>
          <cell r="G132">
            <v>0.71885943663921381</v>
          </cell>
          <cell r="H132">
            <v>0.73115456873921492</v>
          </cell>
          <cell r="I132">
            <v>0.71295587609982669</v>
          </cell>
          <cell r="J132">
            <v>0.71684380776340118</v>
          </cell>
          <cell r="K132">
            <v>0.70843619190726626</v>
          </cell>
          <cell r="L132">
            <v>0.72281670693821198</v>
          </cell>
          <cell r="M132">
            <v>0.70635756937126803</v>
          </cell>
          <cell r="N132">
            <v>0.71131476912231217</v>
          </cell>
        </row>
        <row r="133">
          <cell r="A133" t="str">
            <v>Electronic and electrical engineeringMinority ethnic totalNo.</v>
          </cell>
          <cell r="B133" t="str">
            <v>Electronic and electrical engineering</v>
          </cell>
          <cell r="C133" t="str">
            <v>Minority ethnic total</v>
          </cell>
          <cell r="D133" t="str">
            <v>No.</v>
          </cell>
          <cell r="E133">
            <v>735</v>
          </cell>
          <cell r="F133">
            <v>710</v>
          </cell>
          <cell r="G133">
            <v>810</v>
          </cell>
          <cell r="H133">
            <v>845</v>
          </cell>
          <cell r="I133">
            <v>880</v>
          </cell>
          <cell r="J133">
            <v>810</v>
          </cell>
          <cell r="K133">
            <v>815</v>
          </cell>
          <cell r="L133">
            <v>805</v>
          </cell>
          <cell r="M133">
            <v>835</v>
          </cell>
          <cell r="N133">
            <v>820</v>
          </cell>
        </row>
        <row r="134">
          <cell r="A134" t="str">
            <v>Electronic and electrical engineeringMinority ethnic total%</v>
          </cell>
          <cell r="B134" t="str">
            <v>Electronic and electrical engineering</v>
          </cell>
          <cell r="C134" t="str">
            <v>Minority ethnic total</v>
          </cell>
          <cell r="D134" t="str">
            <v>%</v>
          </cell>
          <cell r="E134">
            <v>0.27493607094256106</v>
          </cell>
          <cell r="F134">
            <v>0.26633852373109745</v>
          </cell>
          <cell r="G134">
            <v>0.28114056336078619</v>
          </cell>
          <cell r="H134">
            <v>0.26884543126078508</v>
          </cell>
          <cell r="I134">
            <v>0.28704412390017331</v>
          </cell>
          <cell r="J134">
            <v>0.28315619223659888</v>
          </cell>
          <cell r="K134">
            <v>0.29156380809273374</v>
          </cell>
          <cell r="L134">
            <v>0.27718329306178807</v>
          </cell>
          <cell r="M134">
            <v>0.29364243062873202</v>
          </cell>
          <cell r="N134">
            <v>0.28868523087768772</v>
          </cell>
        </row>
        <row r="135">
          <cell r="A135" t="str">
            <v>Electronic and electrical engineeringAsianNo.</v>
          </cell>
          <cell r="B135" t="str">
            <v>Electronic and electrical engineering</v>
          </cell>
          <cell r="C135" t="str">
            <v>Asian</v>
          </cell>
          <cell r="D135" t="str">
            <v>No.</v>
          </cell>
          <cell r="E135">
            <v>375</v>
          </cell>
          <cell r="F135">
            <v>355</v>
          </cell>
          <cell r="G135">
            <v>370</v>
          </cell>
          <cell r="H135">
            <v>400</v>
          </cell>
          <cell r="I135">
            <v>430</v>
          </cell>
          <cell r="J135">
            <v>385</v>
          </cell>
          <cell r="K135">
            <v>410</v>
          </cell>
          <cell r="L135">
            <v>420</v>
          </cell>
          <cell r="M135">
            <v>450</v>
          </cell>
          <cell r="N135">
            <v>440</v>
          </cell>
        </row>
        <row r="136">
          <cell r="A136" t="str">
            <v>Electronic and electrical engineeringAsian%</v>
          </cell>
          <cell r="B136" t="str">
            <v>Electronic and electrical engineering</v>
          </cell>
          <cell r="C136" t="str">
            <v>Asian</v>
          </cell>
          <cell r="D136" t="str">
            <v>%</v>
          </cell>
          <cell r="E136">
            <v>0.14075234406543946</v>
          </cell>
          <cell r="F136">
            <v>0.13290911813145684</v>
          </cell>
          <cell r="G136">
            <v>0.12868018547996402</v>
          </cell>
          <cell r="H136">
            <v>0.12836870157665919</v>
          </cell>
          <cell r="I136">
            <v>0.13988486573120074</v>
          </cell>
          <cell r="J136">
            <v>0.13498431636139585</v>
          </cell>
          <cell r="K136">
            <v>0.14634181245751496</v>
          </cell>
          <cell r="L136">
            <v>0.14497756299620296</v>
          </cell>
          <cell r="M136">
            <v>0.15811665495432187</v>
          </cell>
          <cell r="N136">
            <v>0.15503875968992248</v>
          </cell>
        </row>
        <row r="137">
          <cell r="A137" t="str">
            <v>Electronic and electrical engineeringBlackNo.</v>
          </cell>
          <cell r="B137" t="str">
            <v>Electronic and electrical engineering</v>
          </cell>
          <cell r="C137" t="str">
            <v>Black</v>
          </cell>
          <cell r="D137" t="str">
            <v>No.</v>
          </cell>
          <cell r="E137">
            <v>245</v>
          </cell>
          <cell r="F137">
            <v>250</v>
          </cell>
          <cell r="G137">
            <v>305</v>
          </cell>
          <cell r="H137">
            <v>310</v>
          </cell>
          <cell r="I137">
            <v>305</v>
          </cell>
          <cell r="J137">
            <v>275</v>
          </cell>
          <cell r="K137">
            <v>245</v>
          </cell>
          <cell r="L137">
            <v>220</v>
          </cell>
          <cell r="M137">
            <v>210</v>
          </cell>
          <cell r="N137">
            <v>225</v>
          </cell>
        </row>
        <row r="138">
          <cell r="A138" t="str">
            <v>Electronic and electrical engineeringBlack%</v>
          </cell>
          <cell r="B138" t="str">
            <v>Electronic and electrical engineering</v>
          </cell>
          <cell r="C138" t="str">
            <v>Black</v>
          </cell>
          <cell r="D138" t="str">
            <v>%</v>
          </cell>
          <cell r="E138">
            <v>9.1242840693275123E-2</v>
          </cell>
          <cell r="F138">
            <v>9.3273693666716576E-2</v>
          </cell>
          <cell r="G138">
            <v>0.10623572565575472</v>
          </cell>
          <cell r="H138">
            <v>9.865682543834188E-2</v>
          </cell>
          <cell r="I138">
            <v>0.100467732966997</v>
          </cell>
          <cell r="J138">
            <v>9.6534896095894246E-2</v>
          </cell>
          <cell r="K138">
            <v>8.6834102536581886E-2</v>
          </cell>
          <cell r="L138">
            <v>7.5940628236106311E-2</v>
          </cell>
          <cell r="M138">
            <v>7.4490513000702738E-2</v>
          </cell>
          <cell r="N138">
            <v>7.9281183932346719E-2</v>
          </cell>
        </row>
        <row r="139">
          <cell r="A139" t="str">
            <v>Electronic and electrical engineeringMixedNo.</v>
          </cell>
          <cell r="B139" t="str">
            <v>Electronic and electrical engineering</v>
          </cell>
          <cell r="C139" t="str">
            <v>Mixed</v>
          </cell>
          <cell r="D139" t="str">
            <v>No.</v>
          </cell>
          <cell r="E139">
            <v>70</v>
          </cell>
          <cell r="F139">
            <v>75</v>
          </cell>
          <cell r="G139">
            <v>90</v>
          </cell>
          <cell r="H139">
            <v>85</v>
          </cell>
          <cell r="I139">
            <v>85</v>
          </cell>
          <cell r="J139">
            <v>85</v>
          </cell>
          <cell r="K139">
            <v>80</v>
          </cell>
          <cell r="L139">
            <v>105</v>
          </cell>
          <cell r="M139">
            <v>110</v>
          </cell>
          <cell r="N139">
            <v>80</v>
          </cell>
        </row>
        <row r="140">
          <cell r="A140" t="str">
            <v>Electronic and electrical engineeringMixed%</v>
          </cell>
          <cell r="B140" t="str">
            <v>Electronic and electrical engineering</v>
          </cell>
          <cell r="C140" t="str">
            <v>Mixed</v>
          </cell>
          <cell r="D140" t="str">
            <v>%</v>
          </cell>
          <cell r="E140">
            <v>2.5294970914148139E-2</v>
          </cell>
          <cell r="F140">
            <v>2.7376852822278787E-2</v>
          </cell>
          <cell r="G140">
            <v>3.19779915565091E-2</v>
          </cell>
          <cell r="H140">
            <v>2.71473728194545E-2</v>
          </cell>
          <cell r="I140">
            <v>2.8319105092728877E-2</v>
          </cell>
          <cell r="J140">
            <v>2.9466336189996081E-2</v>
          </cell>
          <cell r="K140">
            <v>2.9283388787521018E-2</v>
          </cell>
          <cell r="L140">
            <v>3.5554021401449774E-2</v>
          </cell>
          <cell r="M140">
            <v>3.9002108222066061E-2</v>
          </cell>
          <cell r="N140">
            <v>2.8541226215644821E-2</v>
          </cell>
        </row>
        <row r="141">
          <cell r="A141" t="str">
            <v>Electronic and electrical engineeringOtherNo.</v>
          </cell>
          <cell r="B141" t="str">
            <v>Electronic and electrical engineering</v>
          </cell>
          <cell r="C141" t="str">
            <v>Other</v>
          </cell>
          <cell r="D141" t="str">
            <v>No.</v>
          </cell>
          <cell r="E141">
            <v>45</v>
          </cell>
          <cell r="F141">
            <v>35</v>
          </cell>
          <cell r="G141">
            <v>40</v>
          </cell>
          <cell r="H141">
            <v>45</v>
          </cell>
          <cell r="I141">
            <v>55</v>
          </cell>
          <cell r="J141">
            <v>65</v>
          </cell>
          <cell r="K141">
            <v>80</v>
          </cell>
          <cell r="L141">
            <v>60</v>
          </cell>
          <cell r="M141">
            <v>60</v>
          </cell>
          <cell r="N141">
            <v>75</v>
          </cell>
        </row>
        <row r="142">
          <cell r="A142" t="str">
            <v>Electronic and electrical engineeringOther%</v>
          </cell>
          <cell r="B142" t="str">
            <v>Electronic and electrical engineering</v>
          </cell>
          <cell r="C142" t="str">
            <v>Other</v>
          </cell>
          <cell r="D142" t="str">
            <v>%</v>
          </cell>
          <cell r="E142">
            <v>1.7645915269698376E-2</v>
          </cell>
          <cell r="F142">
            <v>1.2778859110645307E-2</v>
          </cell>
          <cell r="G142">
            <v>1.4246660668558377E-2</v>
          </cell>
          <cell r="H142">
            <v>1.4672531426329538E-2</v>
          </cell>
          <cell r="I142">
            <v>1.837242010924672E-2</v>
          </cell>
          <cell r="J142">
            <v>2.217064358931272E-2</v>
          </cell>
          <cell r="K142">
            <v>2.9104504311115879E-2</v>
          </cell>
          <cell r="L142">
            <v>2.0711080428028997E-2</v>
          </cell>
          <cell r="M142">
            <v>2.1784961349262121E-2</v>
          </cell>
          <cell r="N142">
            <v>2.6074700493305146E-2</v>
          </cell>
        </row>
        <row r="143">
          <cell r="A143" t="str">
            <v>Electronic and electrical engineeringLow participation neighbourhoodNo.</v>
          </cell>
          <cell r="B143" t="str">
            <v>Electronic and electrical engineering</v>
          </cell>
          <cell r="C143" t="str">
            <v>Low participation neighbourhood</v>
          </cell>
          <cell r="D143" t="str">
            <v>No.</v>
          </cell>
          <cell r="E143" t="str">
            <v>-</v>
          </cell>
          <cell r="F143" t="str">
            <v>-</v>
          </cell>
          <cell r="G143" t="str">
            <v>-</v>
          </cell>
          <cell r="H143" t="str">
            <v>-</v>
          </cell>
          <cell r="I143" t="str">
            <v>-</v>
          </cell>
          <cell r="J143">
            <v>330</v>
          </cell>
          <cell r="K143">
            <v>315</v>
          </cell>
          <cell r="L143">
            <v>315</v>
          </cell>
          <cell r="M143">
            <v>340</v>
          </cell>
          <cell r="N143">
            <v>315</v>
          </cell>
        </row>
        <row r="144">
          <cell r="A144" t="str">
            <v>Electronic and electrical engineeringLow participation neighbourhood%</v>
          </cell>
          <cell r="B144" t="str">
            <v>Electronic and electrical engineering</v>
          </cell>
          <cell r="C144" t="str">
            <v>Low participation neighbourhood</v>
          </cell>
          <cell r="D144" t="str">
            <v>%</v>
          </cell>
          <cell r="E144" t="str">
            <v>-</v>
          </cell>
          <cell r="F144" t="str">
            <v>-</v>
          </cell>
          <cell r="G144" t="str">
            <v>-</v>
          </cell>
          <cell r="H144" t="str">
            <v>-</v>
          </cell>
          <cell r="I144" t="str">
            <v>-</v>
          </cell>
          <cell r="J144">
            <v>0.11702127659574468</v>
          </cell>
          <cell r="K144">
            <v>0.11600587371512482</v>
          </cell>
          <cell r="L144">
            <v>0.11010767627648489</v>
          </cell>
          <cell r="M144">
            <v>0.12028218694885362</v>
          </cell>
          <cell r="N144">
            <v>0.11214285714285714</v>
          </cell>
        </row>
        <row r="145">
          <cell r="A145" t="str">
            <v>Electronic and electrical engineeringOther neighbourhoodNo.</v>
          </cell>
          <cell r="B145" t="str">
            <v>Electronic and electrical engineering</v>
          </cell>
          <cell r="C145" t="str">
            <v>Other neighbourhood</v>
          </cell>
          <cell r="D145" t="str">
            <v>No.</v>
          </cell>
          <cell r="E145" t="str">
            <v>-</v>
          </cell>
          <cell r="F145" t="str">
            <v>-</v>
          </cell>
          <cell r="G145" t="str">
            <v>-</v>
          </cell>
          <cell r="H145" t="str">
            <v>-</v>
          </cell>
          <cell r="I145" t="str">
            <v>-</v>
          </cell>
          <cell r="J145">
            <v>2490</v>
          </cell>
          <cell r="K145">
            <v>2410</v>
          </cell>
          <cell r="L145">
            <v>2560</v>
          </cell>
          <cell r="M145">
            <v>2495</v>
          </cell>
          <cell r="N145">
            <v>2485</v>
          </cell>
        </row>
        <row r="146">
          <cell r="A146" t="str">
            <v>Electronic and electrical engineeringOther neighbourhood%</v>
          </cell>
          <cell r="B146" t="str">
            <v>Electronic and electrical engineering</v>
          </cell>
          <cell r="C146" t="str">
            <v>Other neighbourhood</v>
          </cell>
          <cell r="D146" t="str">
            <v>%</v>
          </cell>
          <cell r="E146" t="str">
            <v>-</v>
          </cell>
          <cell r="F146" t="str">
            <v>-</v>
          </cell>
          <cell r="G146" t="str">
            <v>-</v>
          </cell>
          <cell r="H146" t="str">
            <v>-</v>
          </cell>
          <cell r="I146" t="str">
            <v>-</v>
          </cell>
          <cell r="J146">
            <v>0.88297872340425532</v>
          </cell>
          <cell r="K146">
            <v>0.88399412628487517</v>
          </cell>
          <cell r="L146">
            <v>0.88989232372351512</v>
          </cell>
          <cell r="M146">
            <v>0.87971781305114638</v>
          </cell>
          <cell r="N146">
            <v>0.8878571428571429</v>
          </cell>
        </row>
        <row r="147">
          <cell r="A147" t="str">
            <v>Electronic and electrical engineeringDisabled No.</v>
          </cell>
          <cell r="B147" t="str">
            <v>Electronic and electrical engineering</v>
          </cell>
          <cell r="C147" t="str">
            <v xml:space="preserve">Disabled </v>
          </cell>
          <cell r="D147" t="str">
            <v>No.</v>
          </cell>
          <cell r="E147" t="str">
            <v>-</v>
          </cell>
          <cell r="F147" t="str">
            <v>-</v>
          </cell>
          <cell r="G147" t="str">
            <v>-</v>
          </cell>
          <cell r="H147" t="str">
            <v>-</v>
          </cell>
          <cell r="I147" t="str">
            <v>-</v>
          </cell>
          <cell r="J147">
            <v>370</v>
          </cell>
          <cell r="K147">
            <v>390</v>
          </cell>
          <cell r="L147">
            <v>415</v>
          </cell>
          <cell r="M147">
            <v>425</v>
          </cell>
          <cell r="N147">
            <v>445</v>
          </cell>
        </row>
        <row r="148">
          <cell r="A148" t="str">
            <v>Electronic and electrical engineeringDisabled %</v>
          </cell>
          <cell r="B148" t="str">
            <v>Electronic and electrical engineering</v>
          </cell>
          <cell r="C148" t="str">
            <v xml:space="preserve">Disabled </v>
          </cell>
          <cell r="D148" t="str">
            <v>%</v>
          </cell>
          <cell r="E148" t="str">
            <v>-</v>
          </cell>
          <cell r="F148" t="str">
            <v>-</v>
          </cell>
          <cell r="G148" t="str">
            <v>-</v>
          </cell>
          <cell r="H148" t="str">
            <v>-</v>
          </cell>
          <cell r="I148" t="str">
            <v>-</v>
          </cell>
          <cell r="J148">
            <v>7.1043511744320373E-2</v>
          </cell>
          <cell r="K148">
            <v>7.8762306610407881E-2</v>
          </cell>
          <cell r="L148">
            <v>8.1528160693186288E-2</v>
          </cell>
          <cell r="M148">
            <v>8.2318840579710131E-2</v>
          </cell>
          <cell r="N148">
            <v>8.8862323171946589E-2</v>
          </cell>
        </row>
        <row r="149">
          <cell r="A149" t="str">
            <v>Electronic and electrical engineeringNo known disabilityNo.</v>
          </cell>
          <cell r="B149" t="str">
            <v>Electronic and electrical engineering</v>
          </cell>
          <cell r="C149" t="str">
            <v>No known disability</v>
          </cell>
          <cell r="D149" t="str">
            <v>No.</v>
          </cell>
          <cell r="E149" t="str">
            <v>-</v>
          </cell>
          <cell r="F149" t="str">
            <v>-</v>
          </cell>
          <cell r="G149" t="str">
            <v>-</v>
          </cell>
          <cell r="H149" t="str">
            <v>-</v>
          </cell>
          <cell r="I149" t="str">
            <v>-</v>
          </cell>
          <cell r="J149">
            <v>4825</v>
          </cell>
          <cell r="K149">
            <v>4585</v>
          </cell>
          <cell r="L149">
            <v>4665</v>
          </cell>
          <cell r="M149">
            <v>4750</v>
          </cell>
          <cell r="N149">
            <v>4575</v>
          </cell>
        </row>
        <row r="150">
          <cell r="A150" t="str">
            <v>Electronic and electrical engineeringNo known disability%</v>
          </cell>
          <cell r="B150" t="str">
            <v>Electronic and electrical engineering</v>
          </cell>
          <cell r="C150" t="str">
            <v>No known disability</v>
          </cell>
          <cell r="D150" t="str">
            <v>%</v>
          </cell>
          <cell r="E150" t="str">
            <v>-</v>
          </cell>
          <cell r="F150" t="str">
            <v>-</v>
          </cell>
          <cell r="G150" t="str">
            <v>-</v>
          </cell>
          <cell r="H150" t="str">
            <v>-</v>
          </cell>
          <cell r="I150" t="str">
            <v>-</v>
          </cell>
          <cell r="J150">
            <v>0.92895648825567956</v>
          </cell>
          <cell r="K150">
            <v>0.92123769338959216</v>
          </cell>
          <cell r="L150">
            <v>0.91847183930681386</v>
          </cell>
          <cell r="M150">
            <v>0.91768115942028983</v>
          </cell>
          <cell r="N150">
            <v>0.91113767682805336</v>
          </cell>
        </row>
        <row r="151">
          <cell r="A151" t="str">
            <v>Electronic and electrical engineeringUKNo.</v>
          </cell>
          <cell r="B151" t="str">
            <v>Electronic and electrical engineering</v>
          </cell>
          <cell r="C151" t="str">
            <v>UK</v>
          </cell>
          <cell r="D151" t="str">
            <v>No.</v>
          </cell>
          <cell r="E151">
            <v>2765</v>
          </cell>
          <cell r="F151">
            <v>2775</v>
          </cell>
          <cell r="G151">
            <v>3005</v>
          </cell>
          <cell r="H151">
            <v>3250</v>
          </cell>
          <cell r="I151">
            <v>3140</v>
          </cell>
          <cell r="J151">
            <v>2935</v>
          </cell>
          <cell r="K151">
            <v>2845</v>
          </cell>
          <cell r="L151">
            <v>2990</v>
          </cell>
          <cell r="M151">
            <v>2940</v>
          </cell>
          <cell r="N151">
            <v>2935</v>
          </cell>
        </row>
        <row r="152">
          <cell r="A152" t="str">
            <v>Electronic and electrical engineeringUK%</v>
          </cell>
          <cell r="B152" t="str">
            <v>Electronic and electrical engineering</v>
          </cell>
          <cell r="C152" t="str">
            <v>UK</v>
          </cell>
          <cell r="D152" t="str">
            <v>%</v>
          </cell>
          <cell r="E152">
            <v>0.56528087957395645</v>
          </cell>
          <cell r="F152">
            <v>0.53444083966524358</v>
          </cell>
          <cell r="G152">
            <v>0.55480997964430134</v>
          </cell>
          <cell r="H152">
            <v>0.57548506128114973</v>
          </cell>
          <cell r="I152">
            <v>0.57054311205333852</v>
          </cell>
          <cell r="J152">
            <v>0.56467868095649709</v>
          </cell>
          <cell r="K152">
            <v>0.57195803226525732</v>
          </cell>
          <cell r="L152">
            <v>0.58881449389523433</v>
          </cell>
          <cell r="M152">
            <v>0.56822574410514104</v>
          </cell>
          <cell r="N152">
            <v>0.5848943802311678</v>
          </cell>
        </row>
        <row r="153">
          <cell r="A153" t="str">
            <v>Electronic and electrical engineeringEUNo.</v>
          </cell>
          <cell r="B153" t="str">
            <v>Electronic and electrical engineering</v>
          </cell>
          <cell r="C153" t="str">
            <v>EU</v>
          </cell>
          <cell r="D153" t="str">
            <v>No.</v>
          </cell>
          <cell r="E153">
            <v>310</v>
          </cell>
          <cell r="F153">
            <v>360</v>
          </cell>
          <cell r="G153">
            <v>305</v>
          </cell>
          <cell r="H153">
            <v>340</v>
          </cell>
          <cell r="I153">
            <v>310</v>
          </cell>
          <cell r="J153">
            <v>370</v>
          </cell>
          <cell r="K153">
            <v>360</v>
          </cell>
          <cell r="L153">
            <v>300</v>
          </cell>
          <cell r="M153">
            <v>380</v>
          </cell>
          <cell r="N153">
            <v>340</v>
          </cell>
        </row>
        <row r="154">
          <cell r="A154" t="str">
            <v>Electronic and electrical engineeringEU%</v>
          </cell>
          <cell r="B154" t="str">
            <v>Electronic and electrical engineering</v>
          </cell>
          <cell r="C154" t="str">
            <v>EU</v>
          </cell>
          <cell r="D154" t="str">
            <v>%</v>
          </cell>
          <cell r="E154">
            <v>6.3585458234144021E-2</v>
          </cell>
          <cell r="F154">
            <v>6.9311298799377349E-2</v>
          </cell>
          <cell r="G154">
            <v>5.6536430795237916E-2</v>
          </cell>
          <cell r="H154">
            <v>6.0133788028485735E-2</v>
          </cell>
          <cell r="I154">
            <v>5.6716673000034544E-2</v>
          </cell>
          <cell r="J154">
            <v>7.1111607374907834E-2</v>
          </cell>
          <cell r="K154">
            <v>7.2503419972640218E-2</v>
          </cell>
          <cell r="L154">
            <v>5.9472233162662459E-2</v>
          </cell>
          <cell r="M154">
            <v>7.3444143795902583E-2</v>
          </cell>
          <cell r="N154">
            <v>6.795536070147469E-2</v>
          </cell>
        </row>
        <row r="155">
          <cell r="A155" t="str">
            <v>Electronic and electrical engineeringNon EUNo.</v>
          </cell>
          <cell r="B155" t="str">
            <v>Electronic and electrical engineering</v>
          </cell>
          <cell r="C155" t="str">
            <v>Non EU</v>
          </cell>
          <cell r="D155" t="str">
            <v>No.</v>
          </cell>
          <cell r="E155">
            <v>1815</v>
          </cell>
          <cell r="F155">
            <v>2055</v>
          </cell>
          <cell r="G155">
            <v>2105</v>
          </cell>
          <cell r="H155">
            <v>2060</v>
          </cell>
          <cell r="I155">
            <v>2050</v>
          </cell>
          <cell r="J155">
            <v>1890</v>
          </cell>
          <cell r="K155">
            <v>1770</v>
          </cell>
          <cell r="L155">
            <v>1785</v>
          </cell>
          <cell r="M155">
            <v>1855</v>
          </cell>
          <cell r="N155">
            <v>1740</v>
          </cell>
        </row>
        <row r="156">
          <cell r="A156" t="str">
            <v>Electronic and electrical engineeringNon EU%</v>
          </cell>
          <cell r="B156" t="str">
            <v>Electronic and electrical engineering</v>
          </cell>
          <cell r="C156" t="str">
            <v>Non EU</v>
          </cell>
          <cell r="D156" t="str">
            <v>%</v>
          </cell>
          <cell r="E156">
            <v>0.37113366219189958</v>
          </cell>
          <cell r="F156">
            <v>0.39624786153537916</v>
          </cell>
          <cell r="G156">
            <v>0.38865358956046081</v>
          </cell>
          <cell r="H156">
            <v>0.36438115069036464</v>
          </cell>
          <cell r="I156">
            <v>0.37274021494662696</v>
          </cell>
          <cell r="J156">
            <v>0.36420971166859506</v>
          </cell>
          <cell r="K156">
            <v>0.35553854776210247</v>
          </cell>
          <cell r="L156">
            <v>0.35171327294210319</v>
          </cell>
          <cell r="M156">
            <v>0.35833011209895632</v>
          </cell>
          <cell r="N156">
            <v>0.34715025906735753</v>
          </cell>
        </row>
        <row r="157">
          <cell r="A157" t="str">
            <v>Electronic and electrical engineeringTotalNo.</v>
          </cell>
          <cell r="B157" t="str">
            <v>Electronic and electrical engineering</v>
          </cell>
          <cell r="C157" t="str">
            <v>Total</v>
          </cell>
          <cell r="D157" t="str">
            <v>No.</v>
          </cell>
          <cell r="E157">
            <v>4890</v>
          </cell>
          <cell r="F157">
            <v>5190</v>
          </cell>
          <cell r="G157">
            <v>5420</v>
          </cell>
          <cell r="H157">
            <v>5650</v>
          </cell>
          <cell r="I157">
            <v>5500</v>
          </cell>
          <cell r="J157">
            <v>5195</v>
          </cell>
          <cell r="K157">
            <v>4980</v>
          </cell>
          <cell r="L157">
            <v>5080</v>
          </cell>
          <cell r="M157">
            <v>5175</v>
          </cell>
          <cell r="N157">
            <v>5020</v>
          </cell>
        </row>
        <row r="158">
          <cell r="A158" t="str">
            <v>Production and manufacturing engineeringFemaleNo.</v>
          </cell>
          <cell r="B158" t="str">
            <v>Production and manufacturing engineering</v>
          </cell>
          <cell r="C158" t="str">
            <v>Female</v>
          </cell>
          <cell r="D158" t="str">
            <v>No.</v>
          </cell>
          <cell r="E158">
            <v>255</v>
          </cell>
          <cell r="F158">
            <v>170</v>
          </cell>
          <cell r="G158">
            <v>200</v>
          </cell>
          <cell r="H158">
            <v>190</v>
          </cell>
          <cell r="I158">
            <v>140</v>
          </cell>
          <cell r="J158">
            <v>160</v>
          </cell>
          <cell r="K158">
            <v>190</v>
          </cell>
          <cell r="L158">
            <v>175</v>
          </cell>
          <cell r="M158">
            <v>170</v>
          </cell>
          <cell r="N158">
            <v>185</v>
          </cell>
        </row>
        <row r="159">
          <cell r="A159" t="str">
            <v>Production and manufacturing engineeringFemale%</v>
          </cell>
          <cell r="B159" t="str">
            <v>Production and manufacturing engineering</v>
          </cell>
          <cell r="C159" t="str">
            <v>Female</v>
          </cell>
          <cell r="D159" t="str">
            <v>%</v>
          </cell>
          <cell r="E159">
            <v>0.21718434506164883</v>
          </cell>
          <cell r="F159">
            <v>0.16982604486679248</v>
          </cell>
          <cell r="G159">
            <v>0.20655730935593436</v>
          </cell>
          <cell r="H159">
            <v>0.19278160872290789</v>
          </cell>
          <cell r="I159">
            <v>0.14842073960789312</v>
          </cell>
          <cell r="J159">
            <v>0.19466554605230635</v>
          </cell>
          <cell r="K159">
            <v>0.20691613072295076</v>
          </cell>
          <cell r="L159">
            <v>0.19774011299435026</v>
          </cell>
          <cell r="M159">
            <v>0.18715995647442873</v>
          </cell>
          <cell r="N159">
            <v>0.21779859484777517</v>
          </cell>
        </row>
        <row r="160">
          <cell r="A160" t="str">
            <v>Production and manufacturing engineeringMaleNo.</v>
          </cell>
          <cell r="B160" t="str">
            <v>Production and manufacturing engineering</v>
          </cell>
          <cell r="C160" t="str">
            <v>Male</v>
          </cell>
          <cell r="D160" t="str">
            <v>No.</v>
          </cell>
          <cell r="E160">
            <v>910</v>
          </cell>
          <cell r="F160">
            <v>840</v>
          </cell>
          <cell r="G160">
            <v>770</v>
          </cell>
          <cell r="H160">
            <v>785</v>
          </cell>
          <cell r="I160">
            <v>800</v>
          </cell>
          <cell r="J160">
            <v>650</v>
          </cell>
          <cell r="K160">
            <v>725</v>
          </cell>
          <cell r="L160">
            <v>710</v>
          </cell>
          <cell r="M160">
            <v>745</v>
          </cell>
          <cell r="N160">
            <v>670</v>
          </cell>
        </row>
        <row r="161">
          <cell r="A161" t="str">
            <v>Production and manufacturing engineeringMale%</v>
          </cell>
          <cell r="B161" t="str">
            <v>Production and manufacturing engineering</v>
          </cell>
          <cell r="C161" t="str">
            <v>Male</v>
          </cell>
          <cell r="D161" t="str">
            <v>%</v>
          </cell>
          <cell r="E161">
            <v>0.78281565493835115</v>
          </cell>
          <cell r="F161">
            <v>0.83017395513320758</v>
          </cell>
          <cell r="G161">
            <v>0.7934426906440657</v>
          </cell>
          <cell r="H161">
            <v>0.80721839127709216</v>
          </cell>
          <cell r="I161">
            <v>0.85157926039210685</v>
          </cell>
          <cell r="J161">
            <v>0.80533445394769365</v>
          </cell>
          <cell r="K161">
            <v>0.79308386927704921</v>
          </cell>
          <cell r="L161">
            <v>0.80225988700564987</v>
          </cell>
          <cell r="M161">
            <v>0.81284004352557138</v>
          </cell>
          <cell r="N161">
            <v>0.7822014051522248</v>
          </cell>
        </row>
        <row r="162">
          <cell r="A162" t="str">
            <v>Production and manufacturing engineeringWhiteNo.</v>
          </cell>
          <cell r="B162" t="str">
            <v>Production and manufacturing engineering</v>
          </cell>
          <cell r="C162" t="str">
            <v>White</v>
          </cell>
          <cell r="D162" t="str">
            <v>No.</v>
          </cell>
          <cell r="E162">
            <v>625</v>
          </cell>
          <cell r="F162">
            <v>570</v>
          </cell>
          <cell r="G162">
            <v>525</v>
          </cell>
          <cell r="H162">
            <v>550</v>
          </cell>
          <cell r="I162">
            <v>610</v>
          </cell>
          <cell r="J162">
            <v>560</v>
          </cell>
          <cell r="K162">
            <v>625</v>
          </cell>
          <cell r="L162">
            <v>600</v>
          </cell>
          <cell r="M162">
            <v>605</v>
          </cell>
          <cell r="N162">
            <v>560</v>
          </cell>
        </row>
        <row r="163">
          <cell r="A163" t="str">
            <v>Production and manufacturing engineeringWhite%</v>
          </cell>
          <cell r="B163" t="str">
            <v>Production and manufacturing engineering</v>
          </cell>
          <cell r="C163" t="str">
            <v>White</v>
          </cell>
          <cell r="D163" t="str">
            <v>%</v>
          </cell>
          <cell r="E163">
            <v>0.86092441033992573</v>
          </cell>
          <cell r="F163">
            <v>0.86630413258389316</v>
          </cell>
          <cell r="G163">
            <v>0.84053225469896153</v>
          </cell>
          <cell r="H163">
            <v>0.87427715737657918</v>
          </cell>
          <cell r="I163">
            <v>0.86715542105337939</v>
          </cell>
          <cell r="J163">
            <v>0.87379835782060666</v>
          </cell>
          <cell r="K163">
            <v>0.87020237264480116</v>
          </cell>
          <cell r="L163">
            <v>0.87976539589442804</v>
          </cell>
          <cell r="M163">
            <v>0.86925287356321834</v>
          </cell>
          <cell r="N163">
            <v>0.85</v>
          </cell>
        </row>
        <row r="164">
          <cell r="A164" t="str">
            <v>Production and manufacturing engineeringMinority ethnic totalNo.</v>
          </cell>
          <cell r="B164" t="str">
            <v>Production and manufacturing engineering</v>
          </cell>
          <cell r="C164" t="str">
            <v>Minority ethnic total</v>
          </cell>
          <cell r="D164" t="str">
            <v>No.</v>
          </cell>
          <cell r="E164">
            <v>100</v>
          </cell>
          <cell r="F164">
            <v>90</v>
          </cell>
          <cell r="G164">
            <v>100</v>
          </cell>
          <cell r="H164">
            <v>80</v>
          </cell>
          <cell r="I164">
            <v>95</v>
          </cell>
          <cell r="J164">
            <v>80</v>
          </cell>
          <cell r="K164">
            <v>95</v>
          </cell>
          <cell r="L164">
            <v>80</v>
          </cell>
          <cell r="M164">
            <v>90</v>
          </cell>
          <cell r="N164">
            <v>100</v>
          </cell>
        </row>
        <row r="165">
          <cell r="A165" t="str">
            <v>Production and manufacturing engineeringMinority ethnic total%</v>
          </cell>
          <cell r="B165" t="str">
            <v>Production and manufacturing engineering</v>
          </cell>
          <cell r="C165" t="str">
            <v>Minority ethnic total</v>
          </cell>
          <cell r="D165" t="str">
            <v>%</v>
          </cell>
          <cell r="E165">
            <v>0.13907558966007424</v>
          </cell>
          <cell r="F165">
            <v>0.13369586741610687</v>
          </cell>
          <cell r="G165">
            <v>0.15946774530103849</v>
          </cell>
          <cell r="H165">
            <v>0.1257228426234209</v>
          </cell>
          <cell r="I165">
            <v>0.13284457894662063</v>
          </cell>
          <cell r="J165">
            <v>0.12620164217939331</v>
          </cell>
          <cell r="K165">
            <v>0.1297976273551989</v>
          </cell>
          <cell r="L165">
            <v>0.12023460410557185</v>
          </cell>
          <cell r="M165">
            <v>0.1307471264367816</v>
          </cell>
          <cell r="N165">
            <v>0.15</v>
          </cell>
        </row>
        <row r="166">
          <cell r="A166" t="str">
            <v>Production and manufacturing engineeringAsianNo.</v>
          </cell>
          <cell r="B166" t="str">
            <v>Production and manufacturing engineering</v>
          </cell>
          <cell r="C166" t="str">
            <v>Asian</v>
          </cell>
          <cell r="D166" t="str">
            <v>No.</v>
          </cell>
          <cell r="E166">
            <v>60</v>
          </cell>
          <cell r="F166">
            <v>50</v>
          </cell>
          <cell r="G166">
            <v>65</v>
          </cell>
          <cell r="H166">
            <v>45</v>
          </cell>
          <cell r="I166">
            <v>50</v>
          </cell>
          <cell r="J166">
            <v>40</v>
          </cell>
          <cell r="K166">
            <v>45</v>
          </cell>
          <cell r="L166">
            <v>35</v>
          </cell>
          <cell r="M166">
            <v>40</v>
          </cell>
          <cell r="N166">
            <v>60</v>
          </cell>
        </row>
        <row r="167">
          <cell r="A167" t="str">
            <v>Production and manufacturing engineeringAsian%</v>
          </cell>
          <cell r="B167" t="str">
            <v>Production and manufacturing engineering</v>
          </cell>
          <cell r="C167" t="str">
            <v>Asian</v>
          </cell>
          <cell r="D167" t="str">
            <v>%</v>
          </cell>
          <cell r="E167">
            <v>8.14552079164194E-2</v>
          </cell>
          <cell r="F167">
            <v>7.796006032079697E-2</v>
          </cell>
          <cell r="G167">
            <v>0.10141089228102278</v>
          </cell>
          <cell r="H167">
            <v>7.0348716804995784E-2</v>
          </cell>
          <cell r="I167">
            <v>6.8198286518051238E-2</v>
          </cell>
          <cell r="J167">
            <v>6.3490332330991078E-2</v>
          </cell>
          <cell r="K167">
            <v>6.2107466852756456E-2</v>
          </cell>
          <cell r="L167">
            <v>5.1319648093841638E-2</v>
          </cell>
          <cell r="M167">
            <v>6.0344827586206899E-2</v>
          </cell>
          <cell r="N167">
            <v>9.0909090909090912E-2</v>
          </cell>
        </row>
        <row r="168">
          <cell r="A168" t="str">
            <v>Production and manufacturing engineeringBlackNo.</v>
          </cell>
          <cell r="B168" t="str">
            <v>Production and manufacturing engineering</v>
          </cell>
          <cell r="C168" t="str">
            <v>Black</v>
          </cell>
          <cell r="D168" t="str">
            <v>No.</v>
          </cell>
          <cell r="E168">
            <v>20</v>
          </cell>
          <cell r="F168">
            <v>25</v>
          </cell>
          <cell r="G168">
            <v>15</v>
          </cell>
          <cell r="H168">
            <v>15</v>
          </cell>
          <cell r="I168">
            <v>20</v>
          </cell>
          <cell r="J168">
            <v>15</v>
          </cell>
          <cell r="K168">
            <v>25</v>
          </cell>
          <cell r="L168">
            <v>25</v>
          </cell>
          <cell r="M168">
            <v>25</v>
          </cell>
          <cell r="N168">
            <v>15</v>
          </cell>
        </row>
        <row r="169">
          <cell r="A169" t="str">
            <v>Production and manufacturing engineeringBlack%</v>
          </cell>
          <cell r="B169" t="str">
            <v>Production and manufacturing engineering</v>
          </cell>
          <cell r="C169" t="str">
            <v>Black</v>
          </cell>
          <cell r="D169" t="str">
            <v>%</v>
          </cell>
          <cell r="E169">
            <v>2.6112038864429941E-2</v>
          </cell>
          <cell r="F169">
            <v>3.5933525263141856E-2</v>
          </cell>
          <cell r="G169">
            <v>2.5681770758093768E-2</v>
          </cell>
          <cell r="H169">
            <v>2.709763751931563E-2</v>
          </cell>
          <cell r="I169">
            <v>2.7705553897958316E-2</v>
          </cell>
          <cell r="J169">
            <v>2.0644095788604461E-2</v>
          </cell>
          <cell r="K169">
            <v>3.7683182135380321E-2</v>
          </cell>
          <cell r="L169">
            <v>3.6656891495601175E-2</v>
          </cell>
          <cell r="M169">
            <v>3.4482758620689655E-2</v>
          </cell>
          <cell r="N169">
            <v>2.4242424242424242E-2</v>
          </cell>
        </row>
        <row r="170">
          <cell r="A170" t="str">
            <v>Production and manufacturing engineeringMixedNo.</v>
          </cell>
          <cell r="B170" t="str">
            <v>Production and manufacturing engineering</v>
          </cell>
          <cell r="C170" t="str">
            <v>Mixed</v>
          </cell>
          <cell r="D170" t="str">
            <v>No.</v>
          </cell>
          <cell r="E170">
            <v>20</v>
          </cell>
          <cell r="F170">
            <v>10</v>
          </cell>
          <cell r="G170">
            <v>15</v>
          </cell>
          <cell r="H170">
            <v>15</v>
          </cell>
          <cell r="I170">
            <v>20</v>
          </cell>
          <cell r="J170">
            <v>25</v>
          </cell>
          <cell r="K170">
            <v>15</v>
          </cell>
          <cell r="L170">
            <v>20</v>
          </cell>
          <cell r="M170">
            <v>20</v>
          </cell>
          <cell r="N170">
            <v>15</v>
          </cell>
        </row>
        <row r="171">
          <cell r="A171" t="str">
            <v>Production and manufacturing engineeringMixed%</v>
          </cell>
          <cell r="B171" t="str">
            <v>Production and manufacturing engineering</v>
          </cell>
          <cell r="C171" t="str">
            <v>Mixed</v>
          </cell>
          <cell r="D171" t="str">
            <v>%</v>
          </cell>
          <cell r="E171">
            <v>2.5532384724733292E-2</v>
          </cell>
          <cell r="F171">
            <v>1.3709272037654801E-2</v>
          </cell>
          <cell r="G171">
            <v>2.5954639572398516E-2</v>
          </cell>
          <cell r="H171">
            <v>1.9913019928950348E-2</v>
          </cell>
          <cell r="I171">
            <v>2.4863958626372848E-2</v>
          </cell>
          <cell r="J171">
            <v>3.5056011716498144E-2</v>
          </cell>
          <cell r="K171">
            <v>2.1632937892533146E-2</v>
          </cell>
          <cell r="L171">
            <v>2.6392961876832842E-2</v>
          </cell>
          <cell r="M171">
            <v>3.1609195402298854E-2</v>
          </cell>
          <cell r="N171">
            <v>2.2727272727272728E-2</v>
          </cell>
        </row>
        <row r="172">
          <cell r="A172" t="str">
            <v>Production and manufacturing engineeringOtherNo.</v>
          </cell>
          <cell r="B172" t="str">
            <v>Production and manufacturing engineering</v>
          </cell>
          <cell r="C172" t="str">
            <v>Other</v>
          </cell>
          <cell r="D172" t="str">
            <v>No.</v>
          </cell>
          <cell r="E172">
            <v>5</v>
          </cell>
          <cell r="F172">
            <v>5</v>
          </cell>
          <cell r="G172">
            <v>5</v>
          </cell>
          <cell r="H172">
            <v>5</v>
          </cell>
          <cell r="I172">
            <v>10</v>
          </cell>
          <cell r="J172">
            <v>5</v>
          </cell>
          <cell r="K172">
            <v>5</v>
          </cell>
          <cell r="L172">
            <v>5</v>
          </cell>
          <cell r="M172">
            <v>5</v>
          </cell>
          <cell r="N172">
            <v>10</v>
          </cell>
        </row>
        <row r="173">
          <cell r="A173" t="str">
            <v>Production and manufacturing engineeringOther%</v>
          </cell>
          <cell r="B173" t="str">
            <v>Production and manufacturing engineering</v>
          </cell>
          <cell r="C173" t="str">
            <v>Other</v>
          </cell>
          <cell r="D173" t="str">
            <v>%</v>
          </cell>
          <cell r="E173">
            <v>5.9759581544916304E-3</v>
          </cell>
          <cell r="F173">
            <v>6.0930097945132442E-3</v>
          </cell>
          <cell r="G173">
            <v>6.420442689523442E-3</v>
          </cell>
          <cell r="H173">
            <v>8.3634683701591453E-3</v>
          </cell>
          <cell r="I173">
            <v>1.2076779904238241E-2</v>
          </cell>
          <cell r="J173">
            <v>7.0112023432996285E-3</v>
          </cell>
          <cell r="K173">
            <v>8.3740404745289605E-3</v>
          </cell>
          <cell r="L173">
            <v>5.8651026392961877E-3</v>
          </cell>
          <cell r="M173">
            <v>4.3103448275862068E-3</v>
          </cell>
          <cell r="N173">
            <v>1.2121212121212121E-2</v>
          </cell>
        </row>
        <row r="174">
          <cell r="A174" t="str">
            <v>Production and manufacturing engineeringLow participation neighbourhoodNo.</v>
          </cell>
          <cell r="B174" t="str">
            <v>Production and manufacturing engineering</v>
          </cell>
          <cell r="C174" t="str">
            <v>Low participation neighbourhood</v>
          </cell>
          <cell r="D174" t="str">
            <v>No.</v>
          </cell>
          <cell r="E174" t="str">
            <v>-</v>
          </cell>
          <cell r="F174" t="str">
            <v>-</v>
          </cell>
          <cell r="G174" t="str">
            <v>-</v>
          </cell>
          <cell r="H174" t="str">
            <v>-</v>
          </cell>
          <cell r="I174" t="str">
            <v>-</v>
          </cell>
          <cell r="J174">
            <v>60</v>
          </cell>
          <cell r="K174">
            <v>55</v>
          </cell>
          <cell r="L174">
            <v>60</v>
          </cell>
          <cell r="M174">
            <v>60</v>
          </cell>
          <cell r="N174">
            <v>60</v>
          </cell>
        </row>
        <row r="175">
          <cell r="A175" t="str">
            <v>Production and manufacturing engineeringLow participation neighbourhood%</v>
          </cell>
          <cell r="B175" t="str">
            <v>Production and manufacturing engineering</v>
          </cell>
          <cell r="C175" t="str">
            <v>Low participation neighbourhood</v>
          </cell>
          <cell r="D175" t="str">
            <v>%</v>
          </cell>
          <cell r="E175" t="str">
            <v>-</v>
          </cell>
          <cell r="F175" t="str">
            <v>-</v>
          </cell>
          <cell r="G175" t="str">
            <v>-</v>
          </cell>
          <cell r="H175" t="str">
            <v>-</v>
          </cell>
          <cell r="I175" t="str">
            <v>-</v>
          </cell>
          <cell r="J175">
            <v>9.6979332273449917E-2</v>
          </cell>
          <cell r="K175">
            <v>7.9545454545454544E-2</v>
          </cell>
          <cell r="L175">
            <v>8.9939024390243899E-2</v>
          </cell>
          <cell r="M175">
            <v>8.6181277860326894E-2</v>
          </cell>
          <cell r="N175">
            <v>9.276729559748427E-2</v>
          </cell>
        </row>
        <row r="176">
          <cell r="A176" t="str">
            <v>Production and manufacturing engineeringOther neighbourhoodNo.</v>
          </cell>
          <cell r="B176" t="str">
            <v>Production and manufacturing engineering</v>
          </cell>
          <cell r="C176" t="str">
            <v>Other neighbourhood</v>
          </cell>
          <cell r="D176" t="str">
            <v>No.</v>
          </cell>
          <cell r="E176" t="str">
            <v>-</v>
          </cell>
          <cell r="F176" t="str">
            <v>-</v>
          </cell>
          <cell r="G176" t="str">
            <v>-</v>
          </cell>
          <cell r="H176" t="str">
            <v>-</v>
          </cell>
          <cell r="I176" t="str">
            <v>-</v>
          </cell>
          <cell r="J176">
            <v>570</v>
          </cell>
          <cell r="K176">
            <v>650</v>
          </cell>
          <cell r="L176">
            <v>595</v>
          </cell>
          <cell r="M176">
            <v>615</v>
          </cell>
          <cell r="N176">
            <v>575</v>
          </cell>
        </row>
        <row r="177">
          <cell r="A177" t="str">
            <v>Production and manufacturing engineeringOther neighbourhood%</v>
          </cell>
          <cell r="B177" t="str">
            <v>Production and manufacturing engineering</v>
          </cell>
          <cell r="C177" t="str">
            <v>Other neighbourhood</v>
          </cell>
          <cell r="D177" t="str">
            <v>%</v>
          </cell>
          <cell r="E177" t="str">
            <v>-</v>
          </cell>
          <cell r="F177" t="str">
            <v>-</v>
          </cell>
          <cell r="G177" t="str">
            <v>-</v>
          </cell>
          <cell r="H177" t="str">
            <v>-</v>
          </cell>
          <cell r="I177" t="str">
            <v>-</v>
          </cell>
          <cell r="J177">
            <v>0.9030206677265501</v>
          </cell>
          <cell r="K177">
            <v>0.92045454545454541</v>
          </cell>
          <cell r="L177">
            <v>0.91006097560975607</v>
          </cell>
          <cell r="M177">
            <v>0.91381872213967308</v>
          </cell>
          <cell r="N177">
            <v>0.90723270440251569</v>
          </cell>
        </row>
        <row r="178">
          <cell r="A178" t="str">
            <v>Production and manufacturing engineeringDisabled No.</v>
          </cell>
          <cell r="B178" t="str">
            <v>Production and manufacturing engineering</v>
          </cell>
          <cell r="C178" t="str">
            <v xml:space="preserve">Disabled </v>
          </cell>
          <cell r="D178" t="str">
            <v>No.</v>
          </cell>
          <cell r="E178" t="str">
            <v>-</v>
          </cell>
          <cell r="F178" t="str">
            <v>-</v>
          </cell>
          <cell r="G178" t="str">
            <v>-</v>
          </cell>
          <cell r="H178" t="str">
            <v>-</v>
          </cell>
          <cell r="I178" t="str">
            <v>-</v>
          </cell>
          <cell r="J178">
            <v>80</v>
          </cell>
          <cell r="K178">
            <v>85</v>
          </cell>
          <cell r="L178">
            <v>100</v>
          </cell>
          <cell r="M178">
            <v>100</v>
          </cell>
          <cell r="N178">
            <v>105</v>
          </cell>
        </row>
        <row r="179">
          <cell r="A179" t="str">
            <v>Production and manufacturing engineeringDisabled %</v>
          </cell>
          <cell r="B179" t="str">
            <v>Production and manufacturing engineering</v>
          </cell>
          <cell r="C179" t="str">
            <v xml:space="preserve">Disabled </v>
          </cell>
          <cell r="D179" t="str">
            <v>%</v>
          </cell>
          <cell r="E179" t="str">
            <v>-</v>
          </cell>
          <cell r="F179" t="str">
            <v>-</v>
          </cell>
          <cell r="G179" t="str">
            <v>-</v>
          </cell>
          <cell r="H179" t="str">
            <v>-</v>
          </cell>
          <cell r="I179" t="str">
            <v>-</v>
          </cell>
          <cell r="J179">
            <v>0.10123456790123457</v>
          </cell>
          <cell r="K179">
            <v>9.2794759825327505E-2</v>
          </cell>
          <cell r="L179">
            <v>0.11512415349887134</v>
          </cell>
          <cell r="M179">
            <v>0.11099020674646357</v>
          </cell>
          <cell r="N179">
            <v>0.12514619883040937</v>
          </cell>
        </row>
        <row r="180">
          <cell r="A180" t="str">
            <v>Production and manufacturing engineeringNo known disabilityNo.</v>
          </cell>
          <cell r="B180" t="str">
            <v>Production and manufacturing engineering</v>
          </cell>
          <cell r="C180" t="str">
            <v>No known disability</v>
          </cell>
          <cell r="D180" t="str">
            <v>No.</v>
          </cell>
          <cell r="E180" t="str">
            <v>-</v>
          </cell>
          <cell r="F180" t="str">
            <v>-</v>
          </cell>
          <cell r="G180" t="str">
            <v>-</v>
          </cell>
          <cell r="H180" t="str">
            <v>-</v>
          </cell>
          <cell r="I180" t="str">
            <v>-</v>
          </cell>
          <cell r="J180">
            <v>730</v>
          </cell>
          <cell r="K180">
            <v>830</v>
          </cell>
          <cell r="L180">
            <v>785</v>
          </cell>
          <cell r="M180">
            <v>815</v>
          </cell>
          <cell r="N180">
            <v>750</v>
          </cell>
        </row>
        <row r="181">
          <cell r="A181" t="str">
            <v>Production and manufacturing engineeringNo known disability%</v>
          </cell>
          <cell r="B181" t="str">
            <v>Production and manufacturing engineering</v>
          </cell>
          <cell r="C181" t="str">
            <v>No known disability</v>
          </cell>
          <cell r="D181" t="str">
            <v>%</v>
          </cell>
          <cell r="E181" t="str">
            <v>-</v>
          </cell>
          <cell r="F181" t="str">
            <v>-</v>
          </cell>
          <cell r="G181" t="str">
            <v>-</v>
          </cell>
          <cell r="H181" t="str">
            <v>-</v>
          </cell>
          <cell r="I181" t="str">
            <v>-</v>
          </cell>
          <cell r="J181">
            <v>0.89876543209876547</v>
          </cell>
          <cell r="K181">
            <v>0.90720524017467252</v>
          </cell>
          <cell r="L181">
            <v>0.8848758465011286</v>
          </cell>
          <cell r="M181">
            <v>0.88900979325353646</v>
          </cell>
          <cell r="N181">
            <v>0.87485380116959066</v>
          </cell>
        </row>
        <row r="182">
          <cell r="A182" t="str">
            <v>Production and manufacturing engineeringUKNo.</v>
          </cell>
          <cell r="B182" t="str">
            <v>Production and manufacturing engineering</v>
          </cell>
          <cell r="C182" t="str">
            <v>UK</v>
          </cell>
          <cell r="D182" t="str">
            <v>No.</v>
          </cell>
          <cell r="E182">
            <v>735</v>
          </cell>
          <cell r="F182">
            <v>665</v>
          </cell>
          <cell r="G182">
            <v>640</v>
          </cell>
          <cell r="H182">
            <v>650</v>
          </cell>
          <cell r="I182">
            <v>715</v>
          </cell>
          <cell r="J182">
            <v>650</v>
          </cell>
          <cell r="K182">
            <v>720</v>
          </cell>
          <cell r="L182">
            <v>690</v>
          </cell>
          <cell r="M182">
            <v>705</v>
          </cell>
          <cell r="N182">
            <v>670</v>
          </cell>
        </row>
        <row r="183">
          <cell r="A183" t="str">
            <v>Production and manufacturing engineeringUK%</v>
          </cell>
          <cell r="B183" t="str">
            <v>Production and manufacturing engineering</v>
          </cell>
          <cell r="C183" t="str">
            <v>UK</v>
          </cell>
          <cell r="D183" t="str">
            <v>%</v>
          </cell>
          <cell r="E183">
            <v>0.63265884778966364</v>
          </cell>
          <cell r="F183">
            <v>0.65738444973477028</v>
          </cell>
          <cell r="G183">
            <v>0.65829109415808973</v>
          </cell>
          <cell r="H183">
            <v>0.6656561192925482</v>
          </cell>
          <cell r="I183">
            <v>0.7567917755262431</v>
          </cell>
          <cell r="J183">
            <v>0.80193553171503429</v>
          </cell>
          <cell r="K183">
            <v>0.787264011879934</v>
          </cell>
          <cell r="L183">
            <v>0.77765237020316025</v>
          </cell>
          <cell r="M183">
            <v>0.76630434782608692</v>
          </cell>
          <cell r="N183">
            <v>0.78337236533957855</v>
          </cell>
        </row>
        <row r="184">
          <cell r="A184" t="str">
            <v>Production and manufacturing engineeringEUNo.</v>
          </cell>
          <cell r="B184" t="str">
            <v>Production and manufacturing engineering</v>
          </cell>
          <cell r="C184" t="str">
            <v>EU</v>
          </cell>
          <cell r="D184" t="str">
            <v>No.</v>
          </cell>
          <cell r="E184">
            <v>210</v>
          </cell>
          <cell r="F184">
            <v>125</v>
          </cell>
          <cell r="G184">
            <v>145</v>
          </cell>
          <cell r="H184">
            <v>150</v>
          </cell>
          <cell r="I184">
            <v>40</v>
          </cell>
          <cell r="J184">
            <v>35</v>
          </cell>
          <cell r="K184">
            <v>45</v>
          </cell>
          <cell r="L184">
            <v>35</v>
          </cell>
          <cell r="M184">
            <v>60</v>
          </cell>
          <cell r="N184">
            <v>50</v>
          </cell>
        </row>
        <row r="185">
          <cell r="A185" t="str">
            <v>Production and manufacturing engineeringEU%</v>
          </cell>
          <cell r="B185" t="str">
            <v>Production and manufacturing engineering</v>
          </cell>
          <cell r="C185" t="str">
            <v>EU</v>
          </cell>
          <cell r="D185" t="str">
            <v>%</v>
          </cell>
          <cell r="E185">
            <v>0.18043562314731282</v>
          </cell>
          <cell r="F185">
            <v>0.12298361206326</v>
          </cell>
          <cell r="G185">
            <v>0.14763236948869091</v>
          </cell>
          <cell r="H185">
            <v>0.15458291798123464</v>
          </cell>
          <cell r="I185">
            <v>3.9826674313388141E-2</v>
          </cell>
          <cell r="J185">
            <v>4.1096059722153563E-2</v>
          </cell>
          <cell r="K185">
            <v>5.1133944072589886E-2</v>
          </cell>
          <cell r="L185">
            <v>4.0632054176072234E-2</v>
          </cell>
          <cell r="M185">
            <v>6.5217391304347824E-2</v>
          </cell>
          <cell r="N185">
            <v>5.7377049180327863E-2</v>
          </cell>
        </row>
        <row r="186">
          <cell r="A186" t="str">
            <v>Production and manufacturing engineeringNon EUNo.</v>
          </cell>
          <cell r="B186" t="str">
            <v>Production and manufacturing engineering</v>
          </cell>
          <cell r="C186" t="str">
            <v>Non EU</v>
          </cell>
          <cell r="D186" t="str">
            <v>No.</v>
          </cell>
          <cell r="E186">
            <v>220</v>
          </cell>
          <cell r="F186">
            <v>220</v>
          </cell>
          <cell r="G186">
            <v>190</v>
          </cell>
          <cell r="H186">
            <v>175</v>
          </cell>
          <cell r="I186">
            <v>190</v>
          </cell>
          <cell r="J186">
            <v>125</v>
          </cell>
          <cell r="K186">
            <v>150</v>
          </cell>
          <cell r="L186">
            <v>160</v>
          </cell>
          <cell r="M186">
            <v>155</v>
          </cell>
          <cell r="N186">
            <v>135</v>
          </cell>
        </row>
        <row r="187">
          <cell r="A187" t="str">
            <v>Production and manufacturing engineeringNon EU%</v>
          </cell>
          <cell r="B187" t="str">
            <v>Production and manufacturing engineering</v>
          </cell>
          <cell r="C187" t="str">
            <v>Non EU</v>
          </cell>
          <cell r="D187" t="str">
            <v>%</v>
          </cell>
          <cell r="E187">
            <v>0.1869055290630236</v>
          </cell>
          <cell r="F187">
            <v>0.21963193820196972</v>
          </cell>
          <cell r="G187">
            <v>0.19407653635321931</v>
          </cell>
          <cell r="H187">
            <v>0.179760962726217</v>
          </cell>
          <cell r="I187">
            <v>0.20338155016036877</v>
          </cell>
          <cell r="J187">
            <v>0.15696840856281211</v>
          </cell>
          <cell r="K187">
            <v>0.16160204404747605</v>
          </cell>
          <cell r="L187">
            <v>0.18171557562076748</v>
          </cell>
          <cell r="M187">
            <v>0.16847826086956524</v>
          </cell>
          <cell r="N187">
            <v>0.15925058548009369</v>
          </cell>
        </row>
        <row r="188">
          <cell r="A188" t="str">
            <v>Production and manufacturing engineeringTotalNo.</v>
          </cell>
          <cell r="B188" t="str">
            <v>Production and manufacturing engineering</v>
          </cell>
          <cell r="C188" t="str">
            <v>Total</v>
          </cell>
          <cell r="D188" t="str">
            <v>No.</v>
          </cell>
          <cell r="E188">
            <v>1165</v>
          </cell>
          <cell r="F188">
            <v>1010</v>
          </cell>
          <cell r="G188">
            <v>970</v>
          </cell>
          <cell r="H188">
            <v>975</v>
          </cell>
          <cell r="I188">
            <v>940</v>
          </cell>
          <cell r="J188">
            <v>810</v>
          </cell>
          <cell r="K188">
            <v>915</v>
          </cell>
          <cell r="L188">
            <v>885</v>
          </cell>
          <cell r="M188">
            <v>920</v>
          </cell>
          <cell r="N188">
            <v>855</v>
          </cell>
        </row>
        <row r="189">
          <cell r="A189" t="str">
            <v>Chemical, process, and energy engineeringFemaleNo.</v>
          </cell>
          <cell r="B189" t="str">
            <v>Chemical, process, and energy engineering</v>
          </cell>
          <cell r="C189" t="str">
            <v>Female</v>
          </cell>
          <cell r="D189" t="str">
            <v>No.</v>
          </cell>
          <cell r="E189">
            <v>320</v>
          </cell>
          <cell r="F189">
            <v>360</v>
          </cell>
          <cell r="G189">
            <v>350</v>
          </cell>
          <cell r="H189">
            <v>475</v>
          </cell>
          <cell r="I189">
            <v>535</v>
          </cell>
          <cell r="J189">
            <v>530</v>
          </cell>
          <cell r="K189">
            <v>620</v>
          </cell>
          <cell r="L189">
            <v>650</v>
          </cell>
          <cell r="M189">
            <v>825</v>
          </cell>
          <cell r="N189">
            <v>865</v>
          </cell>
        </row>
        <row r="190">
          <cell r="A190" t="str">
            <v>Chemical, process, and energy engineeringFemale%</v>
          </cell>
          <cell r="B190" t="str">
            <v>Chemical, process, and energy engineering</v>
          </cell>
          <cell r="C190" t="str">
            <v>Female</v>
          </cell>
          <cell r="D190" t="str">
            <v>%</v>
          </cell>
          <cell r="E190">
            <v>0.26939938623410786</v>
          </cell>
          <cell r="F190">
            <v>0.28073671965878244</v>
          </cell>
          <cell r="G190">
            <v>0.25178157465441747</v>
          </cell>
          <cell r="H190">
            <v>0.28356226397112255</v>
          </cell>
          <cell r="I190">
            <v>0.28124100163868343</v>
          </cell>
          <cell r="J190">
            <v>0.27574081288144398</v>
          </cell>
          <cell r="K190">
            <v>0.27487516961854674</v>
          </cell>
          <cell r="L190">
            <v>0.24292101341281669</v>
          </cell>
          <cell r="M190">
            <v>0.27164965426407639</v>
          </cell>
          <cell r="N190">
            <v>0.28752079866888519</v>
          </cell>
        </row>
        <row r="191">
          <cell r="A191" t="str">
            <v>Chemical, process, and energy engineeringMaleNo.</v>
          </cell>
          <cell r="B191" t="str">
            <v>Chemical, process, and energy engineering</v>
          </cell>
          <cell r="C191" t="str">
            <v>Male</v>
          </cell>
          <cell r="D191" t="str">
            <v>No.</v>
          </cell>
          <cell r="E191">
            <v>865</v>
          </cell>
          <cell r="F191">
            <v>925</v>
          </cell>
          <cell r="G191">
            <v>1045</v>
          </cell>
          <cell r="H191">
            <v>1205</v>
          </cell>
          <cell r="I191">
            <v>1375</v>
          </cell>
          <cell r="J191">
            <v>1395</v>
          </cell>
          <cell r="K191">
            <v>1635</v>
          </cell>
          <cell r="L191">
            <v>2030</v>
          </cell>
          <cell r="M191">
            <v>2210</v>
          </cell>
          <cell r="N191">
            <v>2140</v>
          </cell>
        </row>
        <row r="192">
          <cell r="A192" t="str">
            <v>Chemical, process, and energy engineeringMale%</v>
          </cell>
          <cell r="B192" t="str">
            <v>Chemical, process, and energy engineering</v>
          </cell>
          <cell r="C192" t="str">
            <v>Male</v>
          </cell>
          <cell r="D192" t="str">
            <v>%</v>
          </cell>
          <cell r="E192">
            <v>0.73060061376589225</v>
          </cell>
          <cell r="F192">
            <v>0.71926328034121756</v>
          </cell>
          <cell r="G192">
            <v>0.74821842534558247</v>
          </cell>
          <cell r="H192">
            <v>0.71643773602887739</v>
          </cell>
          <cell r="I192">
            <v>0.71875899836131651</v>
          </cell>
          <cell r="J192">
            <v>0.72425918711855608</v>
          </cell>
          <cell r="K192">
            <v>0.72512483038145326</v>
          </cell>
          <cell r="L192">
            <v>0.75707898658718331</v>
          </cell>
          <cell r="M192">
            <v>0.72835034573592372</v>
          </cell>
          <cell r="N192">
            <v>0.71247920133111475</v>
          </cell>
        </row>
        <row r="193">
          <cell r="A193" t="str">
            <v>Chemical, process, and energy engineeringWhiteNo.</v>
          </cell>
          <cell r="B193" t="str">
            <v>Chemical, process, and energy engineering</v>
          </cell>
          <cell r="C193" t="str">
            <v>White</v>
          </cell>
          <cell r="D193" t="str">
            <v>No.</v>
          </cell>
          <cell r="E193">
            <v>415</v>
          </cell>
          <cell r="F193">
            <v>495</v>
          </cell>
          <cell r="G193">
            <v>540</v>
          </cell>
          <cell r="H193">
            <v>615</v>
          </cell>
          <cell r="I193">
            <v>720</v>
          </cell>
          <cell r="J193">
            <v>755</v>
          </cell>
          <cell r="K193">
            <v>905</v>
          </cell>
          <cell r="L193">
            <v>1045</v>
          </cell>
          <cell r="M193">
            <v>1155</v>
          </cell>
          <cell r="N193">
            <v>1210</v>
          </cell>
        </row>
        <row r="194">
          <cell r="A194" t="str">
            <v>Chemical, process, and energy engineeringWhite%</v>
          </cell>
          <cell r="B194" t="str">
            <v>Chemical, process, and energy engineering</v>
          </cell>
          <cell r="C194" t="str">
            <v>White</v>
          </cell>
          <cell r="D194" t="str">
            <v>%</v>
          </cell>
          <cell r="E194">
            <v>0.62698340738054215</v>
          </cell>
          <cell r="F194">
            <v>0.63780437686222125</v>
          </cell>
          <cell r="G194">
            <v>0.63295633567683229</v>
          </cell>
          <cell r="H194">
            <v>0.6188156186142959</v>
          </cell>
          <cell r="I194">
            <v>0.60289615017818587</v>
          </cell>
          <cell r="J194">
            <v>0.62810473256325727</v>
          </cell>
          <cell r="K194">
            <v>0.62421958723683746</v>
          </cell>
          <cell r="L194">
            <v>0.59703196347031962</v>
          </cell>
          <cell r="M194">
            <v>0.59030612244897962</v>
          </cell>
          <cell r="N194">
            <v>0.60509236145781331</v>
          </cell>
        </row>
        <row r="195">
          <cell r="A195" t="str">
            <v>Chemical, process, and energy engineeringMinority ethnic totalNo.</v>
          </cell>
          <cell r="B195" t="str">
            <v>Chemical, process, and energy engineering</v>
          </cell>
          <cell r="C195" t="str">
            <v>Minority ethnic total</v>
          </cell>
          <cell r="D195" t="str">
            <v>No.</v>
          </cell>
          <cell r="E195">
            <v>245</v>
          </cell>
          <cell r="F195">
            <v>280</v>
          </cell>
          <cell r="G195">
            <v>310</v>
          </cell>
          <cell r="H195">
            <v>380</v>
          </cell>
          <cell r="I195">
            <v>475</v>
          </cell>
          <cell r="J195">
            <v>450</v>
          </cell>
          <cell r="K195">
            <v>545</v>
          </cell>
          <cell r="L195">
            <v>705</v>
          </cell>
          <cell r="M195">
            <v>805</v>
          </cell>
          <cell r="N195">
            <v>790</v>
          </cell>
        </row>
        <row r="196">
          <cell r="A196" t="str">
            <v>Chemical, process, and energy engineeringMinority ethnic total%</v>
          </cell>
          <cell r="B196" t="str">
            <v>Chemical, process, and energy engineering</v>
          </cell>
          <cell r="C196" t="str">
            <v>Minority ethnic total</v>
          </cell>
          <cell r="D196" t="str">
            <v>%</v>
          </cell>
          <cell r="E196">
            <v>0.3730165926194578</v>
          </cell>
          <cell r="F196">
            <v>0.36219562313777864</v>
          </cell>
          <cell r="G196">
            <v>0.36704366432316776</v>
          </cell>
          <cell r="H196">
            <v>0.3811843813857041</v>
          </cell>
          <cell r="I196">
            <v>0.39710384982181401</v>
          </cell>
          <cell r="J196">
            <v>0.37189526743674278</v>
          </cell>
          <cell r="K196">
            <v>0.37578041276316237</v>
          </cell>
          <cell r="L196">
            <v>0.40296803652968038</v>
          </cell>
          <cell r="M196">
            <v>0.40969387755102038</v>
          </cell>
          <cell r="N196">
            <v>0.3949076385421868</v>
          </cell>
        </row>
        <row r="197">
          <cell r="A197" t="str">
            <v>Chemical, process, and energy engineeringAsianNo.</v>
          </cell>
          <cell r="B197" t="str">
            <v>Chemical, process, and energy engineering</v>
          </cell>
          <cell r="C197" t="str">
            <v>Asian</v>
          </cell>
          <cell r="D197" t="str">
            <v>No.</v>
          </cell>
          <cell r="E197">
            <v>135</v>
          </cell>
          <cell r="F197">
            <v>145</v>
          </cell>
          <cell r="G197">
            <v>150</v>
          </cell>
          <cell r="H197">
            <v>210</v>
          </cell>
          <cell r="I197">
            <v>255</v>
          </cell>
          <cell r="J197">
            <v>225</v>
          </cell>
          <cell r="K197">
            <v>295</v>
          </cell>
          <cell r="L197">
            <v>405</v>
          </cell>
          <cell r="M197">
            <v>465</v>
          </cell>
          <cell r="N197">
            <v>480</v>
          </cell>
        </row>
        <row r="198">
          <cell r="A198" t="str">
            <v>Chemical, process, and energy engineeringAsian%</v>
          </cell>
          <cell r="B198" t="str">
            <v>Chemical, process, and energy engineering</v>
          </cell>
          <cell r="C198" t="str">
            <v>Asian</v>
          </cell>
          <cell r="D198" t="str">
            <v>%</v>
          </cell>
          <cell r="E198">
            <v>0.20149907818780791</v>
          </cell>
          <cell r="F198">
            <v>0.18794308024247403</v>
          </cell>
          <cell r="G198">
            <v>0.17871334853864423</v>
          </cell>
          <cell r="H198">
            <v>0.20938566381123985</v>
          </cell>
          <cell r="I198">
            <v>0.21528718901102578</v>
          </cell>
          <cell r="J198">
            <v>0.1865704486758954</v>
          </cell>
          <cell r="K198">
            <v>0.20338783835171292</v>
          </cell>
          <cell r="L198">
            <v>0.22989161437535655</v>
          </cell>
          <cell r="M198">
            <v>0.23826530612244898</v>
          </cell>
          <cell r="N198">
            <v>0.23914128806789814</v>
          </cell>
        </row>
        <row r="199">
          <cell r="A199" t="str">
            <v>Chemical, process, and energy engineeringBlackNo.</v>
          </cell>
          <cell r="B199" t="str">
            <v>Chemical, process, and energy engineering</v>
          </cell>
          <cell r="C199" t="str">
            <v>Black</v>
          </cell>
          <cell r="D199" t="str">
            <v>No.</v>
          </cell>
          <cell r="E199">
            <v>85</v>
          </cell>
          <cell r="F199">
            <v>100</v>
          </cell>
          <cell r="G199">
            <v>110</v>
          </cell>
          <cell r="H199">
            <v>110</v>
          </cell>
          <cell r="I199">
            <v>135</v>
          </cell>
          <cell r="J199">
            <v>135</v>
          </cell>
          <cell r="K199">
            <v>150</v>
          </cell>
          <cell r="L199">
            <v>175</v>
          </cell>
          <cell r="M199">
            <v>195</v>
          </cell>
          <cell r="N199">
            <v>180</v>
          </cell>
        </row>
        <row r="200">
          <cell r="A200" t="str">
            <v>Chemical, process, and energy engineeringBlack%</v>
          </cell>
          <cell r="B200" t="str">
            <v>Chemical, process, and energy engineering</v>
          </cell>
          <cell r="C200" t="str">
            <v>Black</v>
          </cell>
          <cell r="D200" t="str">
            <v>%</v>
          </cell>
          <cell r="E200">
            <v>0.12618248859068515</v>
          </cell>
          <cell r="F200">
            <v>0.12629713346347476</v>
          </cell>
          <cell r="G200">
            <v>0.13189823414611207</v>
          </cell>
          <cell r="H200">
            <v>0.11039529710195989</v>
          </cell>
          <cell r="I200">
            <v>0.11460790710903644</v>
          </cell>
          <cell r="J200">
            <v>0.1101718138862823</v>
          </cell>
          <cell r="K200">
            <v>0.10417257233726276</v>
          </cell>
          <cell r="L200">
            <v>0.10096976611523104</v>
          </cell>
          <cell r="M200">
            <v>9.9489795918367346E-2</v>
          </cell>
          <cell r="N200">
            <v>8.9865202196704949E-2</v>
          </cell>
        </row>
        <row r="201">
          <cell r="A201" t="str">
            <v>Chemical, process, and energy engineeringMixedNo.</v>
          </cell>
          <cell r="B201" t="str">
            <v>Chemical, process, and energy engineering</v>
          </cell>
          <cell r="C201" t="str">
            <v>Mixed</v>
          </cell>
          <cell r="D201" t="str">
            <v>No.</v>
          </cell>
          <cell r="E201">
            <v>20</v>
          </cell>
          <cell r="F201">
            <v>20</v>
          </cell>
          <cell r="G201">
            <v>25</v>
          </cell>
          <cell r="H201">
            <v>35</v>
          </cell>
          <cell r="I201">
            <v>50</v>
          </cell>
          <cell r="J201">
            <v>50</v>
          </cell>
          <cell r="K201">
            <v>50</v>
          </cell>
          <cell r="L201">
            <v>65</v>
          </cell>
          <cell r="M201">
            <v>75</v>
          </cell>
          <cell r="N201">
            <v>85</v>
          </cell>
        </row>
        <row r="202">
          <cell r="A202" t="str">
            <v>Chemical, process, and energy engineeringMixed%</v>
          </cell>
          <cell r="B202" t="str">
            <v>Chemical, process, and energy engineering</v>
          </cell>
          <cell r="C202" t="str">
            <v>Mixed</v>
          </cell>
          <cell r="D202" t="str">
            <v>%</v>
          </cell>
          <cell r="E202">
            <v>2.7201015504578836E-2</v>
          </cell>
          <cell r="F202">
            <v>2.6122469947600948E-2</v>
          </cell>
          <cell r="G202">
            <v>3.1743045921606435E-2</v>
          </cell>
          <cell r="H202">
            <v>3.4224857312543412E-2</v>
          </cell>
          <cell r="I202">
            <v>4.1551640482524382E-2</v>
          </cell>
          <cell r="J202">
            <v>3.9444947309854594E-2</v>
          </cell>
          <cell r="K202">
            <v>3.5033014139039649E-2</v>
          </cell>
          <cell r="L202">
            <v>3.7649743297204795E-2</v>
          </cell>
          <cell r="M202">
            <v>3.7755102040816328E-2</v>
          </cell>
          <cell r="N202">
            <v>4.1437843235147279E-2</v>
          </cell>
        </row>
        <row r="203">
          <cell r="A203" t="str">
            <v>Chemical, process, and energy engineeringOtherNo.</v>
          </cell>
          <cell r="B203" t="str">
            <v>Chemical, process, and energy engineering</v>
          </cell>
          <cell r="C203" t="str">
            <v>Other</v>
          </cell>
          <cell r="D203" t="str">
            <v>No.</v>
          </cell>
          <cell r="E203">
            <v>10</v>
          </cell>
          <cell r="F203">
            <v>15</v>
          </cell>
          <cell r="G203">
            <v>20</v>
          </cell>
          <cell r="H203">
            <v>25</v>
          </cell>
          <cell r="I203">
            <v>30</v>
          </cell>
          <cell r="J203">
            <v>45</v>
          </cell>
          <cell r="K203">
            <v>50</v>
          </cell>
          <cell r="L203">
            <v>60</v>
          </cell>
          <cell r="M203">
            <v>65</v>
          </cell>
          <cell r="N203">
            <v>50</v>
          </cell>
        </row>
        <row r="204">
          <cell r="A204" t="str">
            <v>Chemical, process, and energy engineeringOther%</v>
          </cell>
          <cell r="B204" t="str">
            <v>Chemical, process, and energy engineering</v>
          </cell>
          <cell r="C204" t="str">
            <v>Other</v>
          </cell>
          <cell r="D204" t="str">
            <v>%</v>
          </cell>
          <cell r="E204">
            <v>1.813401033638589E-2</v>
          </cell>
          <cell r="F204">
            <v>2.183293948422891E-2</v>
          </cell>
          <cell r="G204">
            <v>2.4689035716805006E-2</v>
          </cell>
          <cell r="H204">
            <v>2.7178563159960943E-2</v>
          </cell>
          <cell r="I204">
            <v>2.5657113219227357E-2</v>
          </cell>
          <cell r="J204">
            <v>3.5708057564710474E-2</v>
          </cell>
          <cell r="K204">
            <v>3.3186987935147093E-2</v>
          </cell>
          <cell r="L204">
            <v>3.4797490017113519E-2</v>
          </cell>
          <cell r="M204">
            <v>3.4183673469387756E-2</v>
          </cell>
          <cell r="N204">
            <v>2.4463305042436344E-2</v>
          </cell>
        </row>
        <row r="205">
          <cell r="A205" t="str">
            <v>Chemical, process, and energy engineeringLow participation neighbourhoodNo.</v>
          </cell>
          <cell r="B205" t="str">
            <v>Chemical, process, and energy engineering</v>
          </cell>
          <cell r="C205" t="str">
            <v>Low participation neighbourhood</v>
          </cell>
          <cell r="D205" t="str">
            <v>No.</v>
          </cell>
          <cell r="E205" t="str">
            <v>-</v>
          </cell>
          <cell r="F205" t="str">
            <v>-</v>
          </cell>
          <cell r="G205" t="str">
            <v>-</v>
          </cell>
          <cell r="H205" t="str">
            <v>-</v>
          </cell>
          <cell r="I205" t="str">
            <v>-</v>
          </cell>
          <cell r="J205">
            <v>80</v>
          </cell>
          <cell r="K205">
            <v>90</v>
          </cell>
          <cell r="L205">
            <v>95</v>
          </cell>
          <cell r="M205">
            <v>125</v>
          </cell>
          <cell r="N205">
            <v>150</v>
          </cell>
        </row>
        <row r="206">
          <cell r="A206" t="str">
            <v>Chemical, process, and energy engineeringLow participation neighbourhood%</v>
          </cell>
          <cell r="B206" t="str">
            <v>Chemical, process, and energy engineering</v>
          </cell>
          <cell r="C206" t="str">
            <v>Low participation neighbourhood</v>
          </cell>
          <cell r="D206" t="str">
            <v>%</v>
          </cell>
          <cell r="E206" t="str">
            <v>-</v>
          </cell>
          <cell r="F206" t="str">
            <v>-</v>
          </cell>
          <cell r="G206" t="str">
            <v>-</v>
          </cell>
          <cell r="H206" t="str">
            <v>-</v>
          </cell>
          <cell r="I206" t="str">
            <v>-</v>
          </cell>
          <cell r="J206">
            <v>6.9468267581475132E-2</v>
          </cell>
          <cell r="K206">
            <v>6.5714285714285711E-2</v>
          </cell>
          <cell r="L206">
            <v>5.6791569086651054E-2</v>
          </cell>
          <cell r="M206">
            <v>6.4482579303172124E-2</v>
          </cell>
          <cell r="N206">
            <v>7.6883910386965376E-2</v>
          </cell>
        </row>
        <row r="207">
          <cell r="A207" t="str">
            <v>Chemical, process, and energy engineeringOther neighbourhoodNo.</v>
          </cell>
          <cell r="B207" t="str">
            <v>Chemical, process, and energy engineering</v>
          </cell>
          <cell r="C207" t="str">
            <v>Other neighbourhood</v>
          </cell>
          <cell r="D207" t="str">
            <v>No.</v>
          </cell>
          <cell r="E207" t="str">
            <v>-</v>
          </cell>
          <cell r="F207" t="str">
            <v>-</v>
          </cell>
          <cell r="G207" t="str">
            <v>-</v>
          </cell>
          <cell r="H207" t="str">
            <v>-</v>
          </cell>
          <cell r="I207" t="str">
            <v>-</v>
          </cell>
          <cell r="J207">
            <v>1085</v>
          </cell>
          <cell r="K207">
            <v>1310</v>
          </cell>
          <cell r="L207">
            <v>1610</v>
          </cell>
          <cell r="M207">
            <v>1800</v>
          </cell>
          <cell r="N207">
            <v>1815</v>
          </cell>
        </row>
        <row r="208">
          <cell r="A208" t="str">
            <v>Chemical, process, and energy engineeringOther neighbourhood%</v>
          </cell>
          <cell r="B208" t="str">
            <v>Chemical, process, and energy engineering</v>
          </cell>
          <cell r="C208" t="str">
            <v>Other neighbourhood</v>
          </cell>
          <cell r="D208" t="str">
            <v>%</v>
          </cell>
          <cell r="E208" t="str">
            <v>-</v>
          </cell>
          <cell r="F208" t="str">
            <v>-</v>
          </cell>
          <cell r="G208" t="str">
            <v>-</v>
          </cell>
          <cell r="H208" t="str">
            <v>-</v>
          </cell>
          <cell r="I208" t="str">
            <v>-</v>
          </cell>
          <cell r="J208">
            <v>0.93053173241852483</v>
          </cell>
          <cell r="K208">
            <v>0.93428571428571427</v>
          </cell>
          <cell r="L208">
            <v>0.94320843091334894</v>
          </cell>
          <cell r="M208">
            <v>0.93551742069682786</v>
          </cell>
          <cell r="N208">
            <v>0.9231160896130346</v>
          </cell>
        </row>
        <row r="209">
          <cell r="A209" t="str">
            <v>Chemical, process, and energy engineeringDisabled No.</v>
          </cell>
          <cell r="B209" t="str">
            <v>Chemical, process, and energy engineering</v>
          </cell>
          <cell r="C209" t="str">
            <v xml:space="preserve">Disabled </v>
          </cell>
          <cell r="D209" t="str">
            <v>No.</v>
          </cell>
          <cell r="E209" t="str">
            <v>-</v>
          </cell>
          <cell r="F209" t="str">
            <v>-</v>
          </cell>
          <cell r="G209" t="str">
            <v>-</v>
          </cell>
          <cell r="H209" t="str">
            <v>-</v>
          </cell>
          <cell r="I209" t="str">
            <v>-</v>
          </cell>
          <cell r="J209">
            <v>115</v>
          </cell>
          <cell r="K209">
            <v>155</v>
          </cell>
          <cell r="L209">
            <v>180</v>
          </cell>
          <cell r="M209">
            <v>230</v>
          </cell>
          <cell r="N209">
            <v>255</v>
          </cell>
        </row>
        <row r="210">
          <cell r="A210" t="str">
            <v>Chemical, process, and energy engineeringDisabled %</v>
          </cell>
          <cell r="B210" t="str">
            <v>Chemical, process, and energy engineering</v>
          </cell>
          <cell r="C210" t="str">
            <v xml:space="preserve">Disabled </v>
          </cell>
          <cell r="D210" t="str">
            <v>%</v>
          </cell>
          <cell r="E210" t="str">
            <v>-</v>
          </cell>
          <cell r="F210" t="str">
            <v>-</v>
          </cell>
          <cell r="G210" t="str">
            <v>-</v>
          </cell>
          <cell r="H210" t="str">
            <v>-</v>
          </cell>
          <cell r="I210" t="str">
            <v>-</v>
          </cell>
          <cell r="J210">
            <v>6.077922077922078E-2</v>
          </cell>
          <cell r="K210">
            <v>6.7849223946784928E-2</v>
          </cell>
          <cell r="L210">
            <v>6.7809239940387483E-2</v>
          </cell>
          <cell r="M210">
            <v>7.6366030283080977E-2</v>
          </cell>
          <cell r="N210">
            <v>8.4802128367143334E-2</v>
          </cell>
        </row>
        <row r="211">
          <cell r="A211" t="str">
            <v>Chemical, process, and energy engineeringNo known disabilityNo.</v>
          </cell>
          <cell r="B211" t="str">
            <v>Chemical, process, and energy engineering</v>
          </cell>
          <cell r="C211" t="str">
            <v>No known disability</v>
          </cell>
          <cell r="D211" t="str">
            <v>No.</v>
          </cell>
          <cell r="E211" t="str">
            <v>-</v>
          </cell>
          <cell r="F211" t="str">
            <v>-</v>
          </cell>
          <cell r="G211" t="str">
            <v>-</v>
          </cell>
          <cell r="H211" t="str">
            <v>-</v>
          </cell>
          <cell r="I211" t="str">
            <v>-</v>
          </cell>
          <cell r="J211">
            <v>1810</v>
          </cell>
          <cell r="K211">
            <v>2100</v>
          </cell>
          <cell r="L211">
            <v>2500</v>
          </cell>
          <cell r="M211">
            <v>2805</v>
          </cell>
          <cell r="N211">
            <v>2750</v>
          </cell>
        </row>
        <row r="212">
          <cell r="A212" t="str">
            <v>Chemical, process, and energy engineeringNo known disability%</v>
          </cell>
          <cell r="B212" t="str">
            <v>Chemical, process, and energy engineering</v>
          </cell>
          <cell r="C212" t="str">
            <v>No known disability</v>
          </cell>
          <cell r="D212" t="str">
            <v>%</v>
          </cell>
          <cell r="E212" t="str">
            <v>-</v>
          </cell>
          <cell r="F212" t="str">
            <v>-</v>
          </cell>
          <cell r="G212" t="str">
            <v>-</v>
          </cell>
          <cell r="H212" t="str">
            <v>-</v>
          </cell>
          <cell r="I212" t="str">
            <v>-</v>
          </cell>
          <cell r="J212">
            <v>0.93922077922077918</v>
          </cell>
          <cell r="K212">
            <v>0.93215077605321506</v>
          </cell>
          <cell r="L212">
            <v>0.93219076005961254</v>
          </cell>
          <cell r="M212">
            <v>0.92363396971691902</v>
          </cell>
          <cell r="N212">
            <v>0.91519787163285671</v>
          </cell>
        </row>
        <row r="213">
          <cell r="A213" t="str">
            <v>Chemical, process, and energy engineeringUKNo.</v>
          </cell>
          <cell r="B213" t="str">
            <v>Chemical, process, and energy engineering</v>
          </cell>
          <cell r="C213" t="str">
            <v>UK</v>
          </cell>
          <cell r="D213" t="str">
            <v>No.</v>
          </cell>
          <cell r="E213">
            <v>690</v>
          </cell>
          <cell r="F213">
            <v>810</v>
          </cell>
          <cell r="G213">
            <v>890</v>
          </cell>
          <cell r="H213">
            <v>1010</v>
          </cell>
          <cell r="I213">
            <v>1240</v>
          </cell>
          <cell r="J213">
            <v>1225</v>
          </cell>
          <cell r="K213">
            <v>1470</v>
          </cell>
          <cell r="L213">
            <v>1785</v>
          </cell>
          <cell r="M213">
            <v>2005</v>
          </cell>
          <cell r="N213">
            <v>2050</v>
          </cell>
        </row>
        <row r="214">
          <cell r="A214" t="str">
            <v>Chemical, process, and energy engineeringUK%</v>
          </cell>
          <cell r="B214" t="str">
            <v>Chemical, process, and energy engineering</v>
          </cell>
          <cell r="C214" t="str">
            <v>UK</v>
          </cell>
          <cell r="D214" t="str">
            <v>%</v>
          </cell>
          <cell r="E214">
            <v>0.58235254443058049</v>
          </cell>
          <cell r="F214">
            <v>0.62761535478867769</v>
          </cell>
          <cell r="G214">
            <v>0.63673048853782099</v>
          </cell>
          <cell r="H214">
            <v>0.60246482648526944</v>
          </cell>
          <cell r="I214">
            <v>0.6483427308946792</v>
          </cell>
          <cell r="J214">
            <v>0.63690949227373073</v>
          </cell>
          <cell r="K214">
            <v>0.65290945695458213</v>
          </cell>
          <cell r="L214">
            <v>0.66505216095380026</v>
          </cell>
          <cell r="M214">
            <v>0.66008555445870354</v>
          </cell>
          <cell r="N214">
            <v>0.68263473053892232</v>
          </cell>
        </row>
        <row r="215">
          <cell r="A215" t="str">
            <v>Chemical, process, and energy engineeringEUNo.</v>
          </cell>
          <cell r="B215" t="str">
            <v>Chemical, process, and energy engineering</v>
          </cell>
          <cell r="C215" t="str">
            <v>EU</v>
          </cell>
          <cell r="D215" t="str">
            <v>No.</v>
          </cell>
          <cell r="E215">
            <v>55</v>
          </cell>
          <cell r="F215">
            <v>55</v>
          </cell>
          <cell r="G215">
            <v>50</v>
          </cell>
          <cell r="H215">
            <v>65</v>
          </cell>
          <cell r="I215">
            <v>90</v>
          </cell>
          <cell r="J215">
            <v>90</v>
          </cell>
          <cell r="K215">
            <v>95</v>
          </cell>
          <cell r="L215">
            <v>115</v>
          </cell>
          <cell r="M215">
            <v>135</v>
          </cell>
          <cell r="N215">
            <v>150</v>
          </cell>
        </row>
        <row r="216">
          <cell r="A216" t="str">
            <v>Chemical, process, and energy engineeringEU%</v>
          </cell>
          <cell r="B216" t="str">
            <v>Chemical, process, and energy engineering</v>
          </cell>
          <cell r="C216" t="str">
            <v>EU</v>
          </cell>
          <cell r="D216" t="str">
            <v>%</v>
          </cell>
          <cell r="E216">
            <v>4.4978585640576003E-2</v>
          </cell>
          <cell r="F216">
            <v>4.1240791004265219E-2</v>
          </cell>
          <cell r="G216">
            <v>3.4350762714289801E-2</v>
          </cell>
          <cell r="H216">
            <v>3.8527060673568342E-2</v>
          </cell>
          <cell r="I216">
            <v>4.6600386373274273E-2</v>
          </cell>
          <cell r="J216">
            <v>4.5801843916374499E-2</v>
          </cell>
          <cell r="K216">
            <v>4.3094197050189353E-2</v>
          </cell>
          <cell r="L216">
            <v>4.3219076005961254E-2</v>
          </cell>
          <cell r="M216">
            <v>4.5080618624547555E-2</v>
          </cell>
          <cell r="N216">
            <v>5.0232867598137061E-2</v>
          </cell>
        </row>
        <row r="217">
          <cell r="A217" t="str">
            <v>Chemical, process, and energy engineeringNon EUNo.</v>
          </cell>
          <cell r="B217" t="str">
            <v>Chemical, process, and energy engineering</v>
          </cell>
          <cell r="C217" t="str">
            <v>Non EU</v>
          </cell>
          <cell r="D217" t="str">
            <v>No.</v>
          </cell>
          <cell r="E217">
            <v>440</v>
          </cell>
          <cell r="F217">
            <v>425</v>
          </cell>
          <cell r="G217">
            <v>460</v>
          </cell>
          <cell r="H217">
            <v>605</v>
          </cell>
          <cell r="I217">
            <v>585</v>
          </cell>
          <cell r="J217">
            <v>610</v>
          </cell>
          <cell r="K217">
            <v>685</v>
          </cell>
          <cell r="L217">
            <v>785</v>
          </cell>
          <cell r="M217">
            <v>895</v>
          </cell>
          <cell r="N217">
            <v>805</v>
          </cell>
        </row>
        <row r="218">
          <cell r="A218" t="str">
            <v>Chemical, process, and energy engineeringNon EU%</v>
          </cell>
          <cell r="B218" t="str">
            <v>Chemical, process, and energy engineering</v>
          </cell>
          <cell r="C218" t="str">
            <v>Non EU</v>
          </cell>
          <cell r="D218" t="str">
            <v>%</v>
          </cell>
          <cell r="E218">
            <v>0.37266886992884363</v>
          </cell>
          <cell r="F218">
            <v>0.331143854207057</v>
          </cell>
          <cell r="G218">
            <v>0.32891874874788923</v>
          </cell>
          <cell r="H218">
            <v>0.35900811284116224</v>
          </cell>
          <cell r="I218">
            <v>0.30505688273204651</v>
          </cell>
          <cell r="J218">
            <v>0.31728866380989484</v>
          </cell>
          <cell r="K218">
            <v>0.30399634599522851</v>
          </cell>
          <cell r="L218">
            <v>0.29172876304023843</v>
          </cell>
          <cell r="M218">
            <v>0.29483382691674892</v>
          </cell>
          <cell r="N218">
            <v>0.26713240186294079</v>
          </cell>
        </row>
        <row r="219">
          <cell r="A219" t="str">
            <v>Chemical, process, and energy engineeringTotalNo.</v>
          </cell>
          <cell r="B219" t="str">
            <v>Chemical, process, and energy engineering</v>
          </cell>
          <cell r="C219" t="str">
            <v>Total</v>
          </cell>
          <cell r="D219" t="str">
            <v>No.</v>
          </cell>
          <cell r="E219">
            <v>1185</v>
          </cell>
          <cell r="F219">
            <v>1290</v>
          </cell>
          <cell r="G219">
            <v>1400</v>
          </cell>
          <cell r="H219">
            <v>1680</v>
          </cell>
          <cell r="I219">
            <v>1910</v>
          </cell>
          <cell r="J219">
            <v>1925</v>
          </cell>
          <cell r="K219">
            <v>2255</v>
          </cell>
          <cell r="L219">
            <v>2685</v>
          </cell>
          <cell r="M219">
            <v>3040</v>
          </cell>
          <cell r="N219">
            <v>3005</v>
          </cell>
        </row>
        <row r="220">
          <cell r="A220" t="str">
            <v>All engineering and technologyFemaleNo.</v>
          </cell>
          <cell r="B220" t="str">
            <v>All engineering and technology</v>
          </cell>
          <cell r="C220" t="str">
            <v>Female</v>
          </cell>
          <cell r="D220" t="str">
            <v>No.</v>
          </cell>
          <cell r="E220">
            <v>3640</v>
          </cell>
          <cell r="F220">
            <v>3735</v>
          </cell>
          <cell r="G220">
            <v>3680</v>
          </cell>
          <cell r="H220">
            <v>3830</v>
          </cell>
          <cell r="I220">
            <v>3875</v>
          </cell>
          <cell r="J220">
            <v>3835</v>
          </cell>
          <cell r="K220">
            <v>3905</v>
          </cell>
          <cell r="L220">
            <v>4005</v>
          </cell>
          <cell r="M220">
            <v>4439</v>
          </cell>
          <cell r="N220">
            <v>4770</v>
          </cell>
        </row>
        <row r="221">
          <cell r="A221" t="str">
            <v>All engineering and technologyFemale%</v>
          </cell>
          <cell r="B221" t="str">
            <v>All engineering and technology</v>
          </cell>
          <cell r="C221" t="str">
            <v>Female</v>
          </cell>
          <cell r="D221" t="str">
            <v>%</v>
          </cell>
          <cell r="E221">
            <v>0.16577496506375977</v>
          </cell>
          <cell r="F221">
            <v>0.16295776320292807</v>
          </cell>
          <cell r="G221">
            <v>0.15597472549360306</v>
          </cell>
          <cell r="H221">
            <v>0.15479871032387357</v>
          </cell>
          <cell r="I221">
            <v>0.14983378608164324</v>
          </cell>
          <cell r="J221">
            <v>0.15093957014921616</v>
          </cell>
          <cell r="K221">
            <v>0.15556180473457629</v>
          </cell>
          <cell r="L221">
            <v>0.159</v>
          </cell>
          <cell r="M221">
            <v>0.16201912548361194</v>
          </cell>
          <cell r="N221">
            <v>0.17509270477659064</v>
          </cell>
        </row>
        <row r="222">
          <cell r="A222" t="str">
            <v>All engineering and technologyMaleNo.</v>
          </cell>
          <cell r="B222" t="str">
            <v>All engineering and technology</v>
          </cell>
          <cell r="C222" t="str">
            <v>Male</v>
          </cell>
          <cell r="D222" t="str">
            <v>No.</v>
          </cell>
          <cell r="E222">
            <v>18315</v>
          </cell>
          <cell r="F222">
            <v>19175</v>
          </cell>
          <cell r="G222">
            <v>19915</v>
          </cell>
          <cell r="H222">
            <v>20920</v>
          </cell>
          <cell r="I222">
            <v>21990</v>
          </cell>
          <cell r="J222">
            <v>21565</v>
          </cell>
          <cell r="K222">
            <v>21200</v>
          </cell>
          <cell r="L222">
            <v>21215</v>
          </cell>
          <cell r="M222">
            <v>22959</v>
          </cell>
          <cell r="N222">
            <v>22470</v>
          </cell>
        </row>
        <row r="223">
          <cell r="A223" t="str">
            <v>All engineering and technologyMale%</v>
          </cell>
          <cell r="B223" t="str">
            <v>All engineering and technology</v>
          </cell>
          <cell r="C223" t="str">
            <v>Male</v>
          </cell>
          <cell r="D223" t="str">
            <v>%</v>
          </cell>
          <cell r="E223">
            <v>0.83422503493624023</v>
          </cell>
          <cell r="F223">
            <v>0.8370422367970719</v>
          </cell>
          <cell r="G223">
            <v>0.84402527450639697</v>
          </cell>
          <cell r="H223">
            <v>0.8452012896761264</v>
          </cell>
          <cell r="I223">
            <v>0.85016621391835678</v>
          </cell>
          <cell r="J223">
            <v>0.84906042985078389</v>
          </cell>
          <cell r="K223">
            <v>0.84443819526542374</v>
          </cell>
          <cell r="L223">
            <v>0.84099999999999997</v>
          </cell>
          <cell r="M223">
            <v>0.83798087451638803</v>
          </cell>
          <cell r="N223">
            <v>0.82490729522340933</v>
          </cell>
        </row>
        <row r="224">
          <cell r="A224" t="str">
            <v>All engineering and technologyWhiteNo.</v>
          </cell>
          <cell r="B224" t="str">
            <v>All engineering and technology</v>
          </cell>
          <cell r="C224" t="str">
            <v>White</v>
          </cell>
          <cell r="D224" t="str">
            <v>No.</v>
          </cell>
          <cell r="E224">
            <v>11350</v>
          </cell>
          <cell r="F224">
            <v>11820</v>
          </cell>
          <cell r="G224">
            <v>12110</v>
          </cell>
          <cell r="H224">
            <v>12520</v>
          </cell>
          <cell r="I224">
            <v>13340</v>
          </cell>
          <cell r="J224">
            <v>13140</v>
          </cell>
          <cell r="K224">
            <v>12490</v>
          </cell>
          <cell r="L224">
            <v>13090</v>
          </cell>
          <cell r="M224">
            <v>13230</v>
          </cell>
          <cell r="N224">
            <v>13270</v>
          </cell>
        </row>
        <row r="225">
          <cell r="A225" t="str">
            <v>All engineering and technologyWhite%</v>
          </cell>
          <cell r="B225" t="str">
            <v>All engineering and technology</v>
          </cell>
          <cell r="C225" t="str">
            <v>White</v>
          </cell>
          <cell r="D225" t="str">
            <v>%</v>
          </cell>
          <cell r="E225">
            <v>0.8020926971850495</v>
          </cell>
          <cell r="F225">
            <v>0.7953989577340641</v>
          </cell>
          <cell r="G225">
            <v>0.78379016890877273</v>
          </cell>
          <cell r="H225">
            <v>0.77561676910793409</v>
          </cell>
          <cell r="I225">
            <v>0.77265545178845718</v>
          </cell>
          <cell r="J225">
            <v>0.77112968034868279</v>
          </cell>
          <cell r="K225">
            <v>0.74827638257777684</v>
          </cell>
          <cell r="L225">
            <v>0.74175450527031617</v>
          </cell>
          <cell r="M225">
            <v>0.72836379652059013</v>
          </cell>
          <cell r="N225">
            <v>0.72646157214801843</v>
          </cell>
        </row>
        <row r="226">
          <cell r="A226" t="str">
            <v>All engineering and technologyMinority ethnic totalNo.</v>
          </cell>
          <cell r="B226" t="str">
            <v>All engineering and technology</v>
          </cell>
          <cell r="C226" t="str">
            <v>Minority ethnic total</v>
          </cell>
          <cell r="D226" t="str">
            <v>No.</v>
          </cell>
          <cell r="E226">
            <v>2800</v>
          </cell>
          <cell r="F226">
            <v>3040</v>
          </cell>
          <cell r="G226">
            <v>3340</v>
          </cell>
          <cell r="H226">
            <v>3620</v>
          </cell>
          <cell r="I226">
            <v>3925</v>
          </cell>
          <cell r="J226">
            <v>3900</v>
          </cell>
          <cell r="K226">
            <v>4200</v>
          </cell>
          <cell r="L226">
            <v>4555</v>
          </cell>
          <cell r="M226">
            <v>4934</v>
          </cell>
          <cell r="N226">
            <v>4995</v>
          </cell>
        </row>
        <row r="227">
          <cell r="A227" t="str">
            <v>All engineering and technologyMinority ethnic total%</v>
          </cell>
          <cell r="B227" t="str">
            <v>All engineering and technology</v>
          </cell>
          <cell r="C227" t="str">
            <v>Minority ethnic total</v>
          </cell>
          <cell r="D227" t="str">
            <v>%</v>
          </cell>
          <cell r="E227">
            <v>0.19790730281495048</v>
          </cell>
          <cell r="F227">
            <v>0.20460104226593595</v>
          </cell>
          <cell r="G227">
            <v>0.21620983109122729</v>
          </cell>
          <cell r="H227">
            <v>0.22438323089206591</v>
          </cell>
          <cell r="I227">
            <v>0.22734454821154282</v>
          </cell>
          <cell r="J227">
            <v>0.22887031965131721</v>
          </cell>
          <cell r="K227">
            <v>0.25172361742222304</v>
          </cell>
          <cell r="L227">
            <v>0.25824549472968378</v>
          </cell>
          <cell r="M227">
            <v>0.27163620347940981</v>
          </cell>
          <cell r="N227">
            <v>0.27353842785198162</v>
          </cell>
        </row>
        <row r="228">
          <cell r="A228" t="str">
            <v>All engineering and technologyAsianNo.</v>
          </cell>
          <cell r="B228" t="str">
            <v>All engineering and technology</v>
          </cell>
          <cell r="C228" t="str">
            <v>Asian</v>
          </cell>
          <cell r="D228" t="str">
            <v>No.</v>
          </cell>
          <cell r="E228">
            <v>1545</v>
          </cell>
          <cell r="F228">
            <v>1635</v>
          </cell>
          <cell r="G228">
            <v>1690</v>
          </cell>
          <cell r="H228">
            <v>1930</v>
          </cell>
          <cell r="I228">
            <v>2060</v>
          </cell>
          <cell r="J228">
            <v>2035</v>
          </cell>
          <cell r="K228">
            <v>2255</v>
          </cell>
          <cell r="L228">
            <v>2510</v>
          </cell>
          <cell r="M228">
            <v>2757</v>
          </cell>
          <cell r="N228">
            <v>2765</v>
          </cell>
        </row>
        <row r="229">
          <cell r="A229" t="str">
            <v>All engineering and technologyAsian%</v>
          </cell>
          <cell r="B229" t="str">
            <v>All engineering and technology</v>
          </cell>
          <cell r="C229" t="str">
            <v>Asian</v>
          </cell>
          <cell r="D229" t="str">
            <v>%</v>
          </cell>
          <cell r="E229">
            <v>0.10909558619831861</v>
          </cell>
          <cell r="F229">
            <v>0.11008858251159849</v>
          </cell>
          <cell r="G229">
            <v>0.10953956566315594</v>
          </cell>
          <cell r="H229">
            <v>0.11959643736051498</v>
          </cell>
          <cell r="I229">
            <v>0.11922507523822545</v>
          </cell>
          <cell r="J229">
            <v>0.11940225808136438</v>
          </cell>
          <cell r="K229">
            <v>0.13516035781758584</v>
          </cell>
          <cell r="L229">
            <v>0.14213658260130349</v>
          </cell>
          <cell r="M229">
            <v>0.14903508297745824</v>
          </cell>
          <cell r="N229">
            <v>0.15135756514123055</v>
          </cell>
        </row>
        <row r="230">
          <cell r="A230" t="str">
            <v>All engineering and technologyBlackNo.</v>
          </cell>
          <cell r="B230" t="str">
            <v>All engineering and technology</v>
          </cell>
          <cell r="C230" t="str">
            <v>Black</v>
          </cell>
          <cell r="D230" t="str">
            <v>No.</v>
          </cell>
          <cell r="E230">
            <v>750</v>
          </cell>
          <cell r="F230">
            <v>850</v>
          </cell>
          <cell r="G230">
            <v>960</v>
          </cell>
          <cell r="H230">
            <v>1025</v>
          </cell>
          <cell r="I230">
            <v>1090</v>
          </cell>
          <cell r="J230">
            <v>1015</v>
          </cell>
          <cell r="K230">
            <v>1070</v>
          </cell>
          <cell r="L230">
            <v>1080</v>
          </cell>
          <cell r="M230">
            <v>1108</v>
          </cell>
          <cell r="N230">
            <v>1105</v>
          </cell>
        </row>
        <row r="231">
          <cell r="A231" t="str">
            <v>All engineering and technologyBlack%</v>
          </cell>
          <cell r="B231" t="str">
            <v>All engineering and technology</v>
          </cell>
          <cell r="C231" t="str">
            <v>Black</v>
          </cell>
          <cell r="D231" t="str">
            <v>%</v>
          </cell>
          <cell r="E231">
            <v>5.2916716136071969E-2</v>
          </cell>
          <cell r="F231">
            <v>5.7351541026184477E-2</v>
          </cell>
          <cell r="G231">
            <v>6.2186079265956234E-2</v>
          </cell>
          <cell r="H231">
            <v>6.3490254400803747E-2</v>
          </cell>
          <cell r="I231">
            <v>6.3230227811384321E-2</v>
          </cell>
          <cell r="J231">
            <v>5.9659169266901124E-2</v>
          </cell>
          <cell r="K231">
            <v>6.4007753433158385E-2</v>
          </cell>
          <cell r="L231">
            <v>6.1263814111646359E-2</v>
          </cell>
          <cell r="M231">
            <v>5.9895129466457649E-2</v>
          </cell>
          <cell r="N231">
            <v>6.0378804466827238E-2</v>
          </cell>
        </row>
        <row r="232">
          <cell r="A232" t="str">
            <v>All engineering and technologyMixedNo.</v>
          </cell>
          <cell r="B232" t="str">
            <v>All engineering and technology</v>
          </cell>
          <cell r="C232" t="str">
            <v>Mixed</v>
          </cell>
          <cell r="D232" t="str">
            <v>No.</v>
          </cell>
          <cell r="E232">
            <v>325</v>
          </cell>
          <cell r="F232">
            <v>375</v>
          </cell>
          <cell r="G232">
            <v>470</v>
          </cell>
          <cell r="H232">
            <v>445</v>
          </cell>
          <cell r="I232">
            <v>515</v>
          </cell>
          <cell r="J232">
            <v>530</v>
          </cell>
          <cell r="K232">
            <v>510</v>
          </cell>
          <cell r="L232">
            <v>585</v>
          </cell>
          <cell r="M232">
            <v>668</v>
          </cell>
          <cell r="N232">
            <v>685</v>
          </cell>
        </row>
        <row r="233">
          <cell r="A233" t="str">
            <v>All engineering and technologyMixed%</v>
          </cell>
          <cell r="B233" t="str">
            <v>All engineering and technology</v>
          </cell>
          <cell r="C233" t="str">
            <v>Mixed</v>
          </cell>
          <cell r="D233" t="str">
            <v>%</v>
          </cell>
          <cell r="E233">
            <v>2.312624026866127E-2</v>
          </cell>
          <cell r="F233">
            <v>2.5249211908342502E-2</v>
          </cell>
          <cell r="G233">
            <v>3.0335099056554925E-2</v>
          </cell>
          <cell r="H233">
            <v>2.7487253944293334E-2</v>
          </cell>
          <cell r="I233">
            <v>2.9876931346132903E-2</v>
          </cell>
          <cell r="J233">
            <v>3.099624239955916E-2</v>
          </cell>
          <cell r="K233">
            <v>3.0465050249961965E-2</v>
          </cell>
          <cell r="L233">
            <v>3.304052139416265E-2</v>
          </cell>
          <cell r="M233">
            <v>3.6110060003243419E-2</v>
          </cell>
          <cell r="N233">
            <v>3.7606744033282243E-2</v>
          </cell>
        </row>
        <row r="234">
          <cell r="A234" t="str">
            <v>All engineering and technologyOtherNo.</v>
          </cell>
          <cell r="B234" t="str">
            <v>All engineering and technology</v>
          </cell>
          <cell r="C234" t="str">
            <v>Other</v>
          </cell>
          <cell r="D234" t="str">
            <v>No.</v>
          </cell>
          <cell r="E234">
            <v>180</v>
          </cell>
          <cell r="F234">
            <v>175</v>
          </cell>
          <cell r="G234">
            <v>220</v>
          </cell>
          <cell r="H234">
            <v>225</v>
          </cell>
          <cell r="I234">
            <v>260</v>
          </cell>
          <cell r="J234">
            <v>320</v>
          </cell>
          <cell r="K234">
            <v>370</v>
          </cell>
          <cell r="L234">
            <v>385</v>
          </cell>
          <cell r="M234">
            <v>400</v>
          </cell>
          <cell r="N234">
            <v>440</v>
          </cell>
        </row>
        <row r="235">
          <cell r="A235" t="str">
            <v>All engineering and technologyOther%</v>
          </cell>
          <cell r="B235" t="str">
            <v>All engineering and technology</v>
          </cell>
          <cell r="C235" t="str">
            <v>Other</v>
          </cell>
          <cell r="D235" t="str">
            <v>%</v>
          </cell>
          <cell r="E235">
            <v>1.2768760211898661E-2</v>
          </cell>
          <cell r="F235">
            <v>1.1911706819810453E-2</v>
          </cell>
          <cell r="G235">
            <v>1.4149087105560215E-2</v>
          </cell>
          <cell r="H235">
            <v>1.3809285186453843E-2</v>
          </cell>
          <cell r="I235">
            <v>1.5012313815800144E-2</v>
          </cell>
          <cell r="J235">
            <v>1.8812649903492518E-2</v>
          </cell>
          <cell r="K235">
            <v>2.2090455921516851E-2</v>
          </cell>
          <cell r="L235">
            <v>2.1762538962879004E-2</v>
          </cell>
          <cell r="M235">
            <v>2.1622790421103842E-2</v>
          </cell>
          <cell r="N235">
            <v>2.4195314210641559E-2</v>
          </cell>
        </row>
        <row r="236">
          <cell r="A236" t="str">
            <v>All engineering and technologyLow participation neighbourhoodNo.</v>
          </cell>
          <cell r="B236" t="str">
            <v>All engineering and technology</v>
          </cell>
          <cell r="C236" t="str">
            <v>Low participation neighbourhood</v>
          </cell>
          <cell r="D236" t="str">
            <v>No.</v>
          </cell>
          <cell r="E236" t="str">
            <v>-</v>
          </cell>
          <cell r="F236" t="str">
            <v>-</v>
          </cell>
          <cell r="G236" t="str">
            <v>-</v>
          </cell>
          <cell r="H236" t="str">
            <v>-</v>
          </cell>
          <cell r="I236" t="str">
            <v>-</v>
          </cell>
          <cell r="J236">
            <v>1440</v>
          </cell>
          <cell r="K236">
            <v>1455</v>
          </cell>
          <cell r="L236">
            <v>1535</v>
          </cell>
          <cell r="M236">
            <v>1570</v>
          </cell>
          <cell r="N236">
            <v>1600</v>
          </cell>
        </row>
        <row r="237">
          <cell r="A237" t="str">
            <v>All engineering and technologyLow participation neighbourhood%</v>
          </cell>
          <cell r="B237" t="str">
            <v>All engineering and technology</v>
          </cell>
          <cell r="C237" t="str">
            <v>Low participation neighbourhood</v>
          </cell>
          <cell r="D237" t="str">
            <v>%</v>
          </cell>
          <cell r="E237" t="str">
            <v>-</v>
          </cell>
          <cell r="F237" t="str">
            <v>-</v>
          </cell>
          <cell r="G237" t="str">
            <v>-</v>
          </cell>
          <cell r="H237" t="str">
            <v>-</v>
          </cell>
          <cell r="I237" t="str">
            <v>-</v>
          </cell>
          <cell r="J237">
            <v>8.6616541353383453E-2</v>
          </cell>
          <cell r="K237">
            <v>8.9569720133152508E-2</v>
          </cell>
          <cell r="L237">
            <v>8.9438463776549321E-2</v>
          </cell>
          <cell r="M237">
            <v>8.8793492995933129E-2</v>
          </cell>
          <cell r="N237">
            <v>9.0003377237419788E-2</v>
          </cell>
        </row>
        <row r="238">
          <cell r="A238" t="str">
            <v>All engineering and technologyOther neighbourhoodNo.</v>
          </cell>
          <cell r="B238" t="str">
            <v>All engineering and technology</v>
          </cell>
          <cell r="C238" t="str">
            <v>Other neighbourhood</v>
          </cell>
          <cell r="D238" t="str">
            <v>No.</v>
          </cell>
          <cell r="E238" t="str">
            <v>-</v>
          </cell>
          <cell r="F238" t="str">
            <v>-</v>
          </cell>
          <cell r="G238" t="str">
            <v>-</v>
          </cell>
          <cell r="H238" t="str">
            <v>-</v>
          </cell>
          <cell r="I238" t="str">
            <v>-</v>
          </cell>
          <cell r="J238">
            <v>15185</v>
          </cell>
          <cell r="K238">
            <v>14770</v>
          </cell>
          <cell r="L238">
            <v>15650</v>
          </cell>
          <cell r="M238">
            <v>16130</v>
          </cell>
          <cell r="N238">
            <v>16165</v>
          </cell>
        </row>
        <row r="239">
          <cell r="A239" t="str">
            <v>All engineering and technologyOther neighbourhood%</v>
          </cell>
          <cell r="B239" t="str">
            <v>All engineering and technology</v>
          </cell>
          <cell r="C239" t="str">
            <v>Other neighbourhood</v>
          </cell>
          <cell r="D239" t="str">
            <v>%</v>
          </cell>
          <cell r="E239" t="str">
            <v>-</v>
          </cell>
          <cell r="F239" t="str">
            <v>-</v>
          </cell>
          <cell r="G239" t="str">
            <v>-</v>
          </cell>
          <cell r="H239" t="str">
            <v>-</v>
          </cell>
          <cell r="I239" t="str">
            <v>-</v>
          </cell>
          <cell r="J239">
            <v>0.91338345864661652</v>
          </cell>
          <cell r="K239">
            <v>0.91043027986684744</v>
          </cell>
          <cell r="L239">
            <v>0.91056153622345071</v>
          </cell>
          <cell r="M239">
            <v>0.91120650700406691</v>
          </cell>
          <cell r="N239">
            <v>0.9099966227625802</v>
          </cell>
        </row>
        <row r="240">
          <cell r="A240" t="str">
            <v>All engineering and technologyDisabled No.</v>
          </cell>
          <cell r="B240" t="str">
            <v>All engineering and technology</v>
          </cell>
          <cell r="C240" t="str">
            <v xml:space="preserve">Disabled </v>
          </cell>
          <cell r="D240" t="str">
            <v>No.</v>
          </cell>
          <cell r="E240" t="str">
            <v>-</v>
          </cell>
          <cell r="F240" t="str">
            <v>-</v>
          </cell>
          <cell r="G240" t="str">
            <v>-</v>
          </cell>
          <cell r="H240" t="str">
            <v>-</v>
          </cell>
          <cell r="I240" t="str">
            <v>-</v>
          </cell>
          <cell r="J240">
            <v>2035</v>
          </cell>
          <cell r="K240">
            <v>2060</v>
          </cell>
          <cell r="L240">
            <v>2240</v>
          </cell>
          <cell r="M240">
            <v>2415</v>
          </cell>
          <cell r="N240">
            <v>2615</v>
          </cell>
        </row>
        <row r="241">
          <cell r="A241" t="str">
            <v>All engineering and technologyDisabled %</v>
          </cell>
          <cell r="B241" t="str">
            <v>All engineering and technology</v>
          </cell>
          <cell r="C241" t="str">
            <v xml:space="preserve">Disabled </v>
          </cell>
          <cell r="D241" t="str">
            <v>%</v>
          </cell>
          <cell r="E241" t="str">
            <v>-</v>
          </cell>
          <cell r="F241" t="str">
            <v>-</v>
          </cell>
          <cell r="G241" t="str">
            <v>-</v>
          </cell>
          <cell r="H241" t="str">
            <v>-</v>
          </cell>
          <cell r="I241" t="str">
            <v>-</v>
          </cell>
          <cell r="J241">
            <v>8.0118110236220494E-2</v>
          </cell>
          <cell r="K241">
            <v>8.2127337240362003E-2</v>
          </cell>
          <cell r="L241">
            <v>8.5235920852359204E-2</v>
          </cell>
          <cell r="M241">
            <v>8.8079687671032941E-2</v>
          </cell>
          <cell r="N241">
            <v>9.6043746330005869E-2</v>
          </cell>
        </row>
        <row r="242">
          <cell r="A242" t="str">
            <v>All engineering and technologyNo known disabilityNo.</v>
          </cell>
          <cell r="B242" t="str">
            <v>All engineering and technology</v>
          </cell>
          <cell r="C242" t="str">
            <v>No known disability</v>
          </cell>
          <cell r="D242" t="str">
            <v>No.</v>
          </cell>
          <cell r="E242" t="str">
            <v>-</v>
          </cell>
          <cell r="F242" t="str">
            <v>-</v>
          </cell>
          <cell r="G242" t="str">
            <v>-</v>
          </cell>
          <cell r="H242" t="str">
            <v>-</v>
          </cell>
          <cell r="I242" t="str">
            <v>-</v>
          </cell>
          <cell r="J242">
            <v>23365</v>
          </cell>
          <cell r="K242">
            <v>23025</v>
          </cell>
          <cell r="L242">
            <v>24040</v>
          </cell>
          <cell r="M242">
            <v>24995</v>
          </cell>
          <cell r="N242">
            <v>24630</v>
          </cell>
        </row>
        <row r="243">
          <cell r="A243" t="str">
            <v>All engineering and technologyNo known disability%</v>
          </cell>
          <cell r="B243" t="str">
            <v>All engineering and technology</v>
          </cell>
          <cell r="C243" t="str">
            <v>No known disability</v>
          </cell>
          <cell r="D243" t="str">
            <v>%</v>
          </cell>
          <cell r="E243" t="str">
            <v>-</v>
          </cell>
          <cell r="F243" t="str">
            <v>-</v>
          </cell>
          <cell r="G243" t="str">
            <v>-</v>
          </cell>
          <cell r="H243" t="str">
            <v>-</v>
          </cell>
          <cell r="I243" t="str">
            <v>-</v>
          </cell>
          <cell r="J243">
            <v>0.91988188976378005</v>
          </cell>
          <cell r="K243">
            <v>0.91787266275963797</v>
          </cell>
          <cell r="L243">
            <v>0.9147640791476408</v>
          </cell>
          <cell r="M243">
            <v>0.91192031232896709</v>
          </cell>
          <cell r="N243">
            <v>0.9039562536699941</v>
          </cell>
        </row>
        <row r="244">
          <cell r="A244" t="str">
            <v>All engineering and technologyUKNo.</v>
          </cell>
          <cell r="B244" t="str">
            <v>All engineering and technology</v>
          </cell>
          <cell r="C244" t="str">
            <v>UK</v>
          </cell>
          <cell r="D244" t="str">
            <v>No.</v>
          </cell>
          <cell r="E244">
            <v>14635</v>
          </cell>
          <cell r="F244">
            <v>15300</v>
          </cell>
          <cell r="G244">
            <v>15920</v>
          </cell>
          <cell r="H244">
            <v>16600</v>
          </cell>
          <cell r="I244">
            <v>17625</v>
          </cell>
          <cell r="J244">
            <v>17400</v>
          </cell>
          <cell r="K244">
            <v>17040</v>
          </cell>
          <cell r="L244">
            <v>18010</v>
          </cell>
          <cell r="M244">
            <v>18500</v>
          </cell>
          <cell r="N244">
            <v>18680</v>
          </cell>
        </row>
        <row r="245">
          <cell r="A245" t="str">
            <v>All engineering and technologyUK%</v>
          </cell>
          <cell r="B245" t="str">
            <v>All engineering and technology</v>
          </cell>
          <cell r="C245" t="str">
            <v>UK</v>
          </cell>
          <cell r="D245" t="str">
            <v>%</v>
          </cell>
          <cell r="E245">
            <v>0.66661899183211648</v>
          </cell>
          <cell r="F245">
            <v>0.66786673441876387</v>
          </cell>
          <cell r="G245">
            <v>0.67473481686153691</v>
          </cell>
          <cell r="H245">
            <v>0.67053657275364198</v>
          </cell>
          <cell r="I245">
            <v>0.68139720259499481</v>
          </cell>
          <cell r="J245">
            <v>0.68517725213129377</v>
          </cell>
          <cell r="K245">
            <v>0.67847827454740817</v>
          </cell>
          <cell r="L245">
            <v>0.68535007610350074</v>
          </cell>
          <cell r="M245">
            <v>0.67498540572095733</v>
          </cell>
          <cell r="N245">
            <v>0.68555490311215506</v>
          </cell>
        </row>
        <row r="246">
          <cell r="A246" t="str">
            <v>All engineering and technologyEUNo.</v>
          </cell>
          <cell r="B246" t="str">
            <v>All engineering and technology</v>
          </cell>
          <cell r="C246" t="str">
            <v>EU</v>
          </cell>
          <cell r="D246" t="str">
            <v>No.</v>
          </cell>
          <cell r="E246">
            <v>2065</v>
          </cell>
          <cell r="F246">
            <v>1960</v>
          </cell>
          <cell r="G246">
            <v>1875</v>
          </cell>
          <cell r="H246">
            <v>1925</v>
          </cell>
          <cell r="I246">
            <v>1855</v>
          </cell>
          <cell r="J246">
            <v>1795</v>
          </cell>
          <cell r="K246">
            <v>1820</v>
          </cell>
          <cell r="L246">
            <v>1665</v>
          </cell>
          <cell r="M246">
            <v>1895</v>
          </cell>
          <cell r="N246">
            <v>1895</v>
          </cell>
        </row>
        <row r="247">
          <cell r="A247" t="str">
            <v>All engineering and technologyEU%</v>
          </cell>
          <cell r="B247" t="str">
            <v>All engineering and technology</v>
          </cell>
          <cell r="C247" t="str">
            <v>EU</v>
          </cell>
          <cell r="D247" t="str">
            <v>%</v>
          </cell>
          <cell r="E247">
            <v>9.3957078073159311E-2</v>
          </cell>
          <cell r="F247">
            <v>8.5472850267865247E-2</v>
          </cell>
          <cell r="G247">
            <v>7.9409583462234451E-2</v>
          </cell>
          <cell r="H247">
            <v>7.7748915300524357E-2</v>
          </cell>
          <cell r="I247">
            <v>7.1768259635553375E-2</v>
          </cell>
          <cell r="J247">
            <v>7.0766982233050821E-2</v>
          </cell>
          <cell r="K247">
            <v>7.2499942258727093E-2</v>
          </cell>
          <cell r="L247">
            <v>6.3432267884322685E-2</v>
          </cell>
          <cell r="M247">
            <v>6.9140396964389964E-2</v>
          </cell>
          <cell r="N247">
            <v>6.9546388725778036E-2</v>
          </cell>
        </row>
        <row r="248">
          <cell r="A248" t="str">
            <v>All engineering and technologyNon EUNo.</v>
          </cell>
          <cell r="B248" t="str">
            <v>All engineering and technology</v>
          </cell>
          <cell r="C248" t="str">
            <v>Non EU</v>
          </cell>
          <cell r="D248" t="str">
            <v>No.</v>
          </cell>
          <cell r="E248">
            <v>5255</v>
          </cell>
          <cell r="F248">
            <v>5650</v>
          </cell>
          <cell r="G248">
            <v>5800</v>
          </cell>
          <cell r="H248">
            <v>6230</v>
          </cell>
          <cell r="I248">
            <v>6385</v>
          </cell>
          <cell r="J248">
            <v>6200</v>
          </cell>
          <cell r="K248">
            <v>6255</v>
          </cell>
          <cell r="L248">
            <v>6600</v>
          </cell>
          <cell r="M248">
            <v>7013</v>
          </cell>
          <cell r="N248">
            <v>6675</v>
          </cell>
        </row>
        <row r="249">
          <cell r="A249" t="str">
            <v>All engineering and technologyNon EU%</v>
          </cell>
          <cell r="B249" t="str">
            <v>All engineering and technology</v>
          </cell>
          <cell r="C249" t="str">
            <v>Non EU</v>
          </cell>
          <cell r="D249" t="str">
            <v>%</v>
          </cell>
          <cell r="E249">
            <v>0.23942393009472401</v>
          </cell>
          <cell r="F249">
            <v>0.24666041531337088</v>
          </cell>
          <cell r="G249">
            <v>0.24585559967622861</v>
          </cell>
          <cell r="H249">
            <v>0.25171451194583372</v>
          </cell>
          <cell r="I249">
            <v>0.24683453776945183</v>
          </cell>
          <cell r="J249">
            <v>0.24405576563565551</v>
          </cell>
          <cell r="K249">
            <v>0.24902178319386492</v>
          </cell>
          <cell r="L249">
            <v>0.25121765601217655</v>
          </cell>
          <cell r="M249">
            <v>0.25587419731465266</v>
          </cell>
          <cell r="N249">
            <v>0.24489870816206694</v>
          </cell>
        </row>
        <row r="250">
          <cell r="A250" t="str">
            <v>All engineering and technologyTotalNo.</v>
          </cell>
          <cell r="B250" t="str">
            <v>All engineering and technology</v>
          </cell>
          <cell r="C250" t="str">
            <v>Total</v>
          </cell>
          <cell r="D250" t="str">
            <v>No.</v>
          </cell>
          <cell r="E250">
            <v>21955</v>
          </cell>
          <cell r="F250">
            <v>22905</v>
          </cell>
          <cell r="G250">
            <v>23595</v>
          </cell>
          <cell r="H250">
            <v>24755</v>
          </cell>
          <cell r="I250">
            <v>25870</v>
          </cell>
          <cell r="J250">
            <v>25400</v>
          </cell>
          <cell r="K250">
            <v>25110</v>
          </cell>
          <cell r="L250">
            <v>26280</v>
          </cell>
          <cell r="M250">
            <v>27408</v>
          </cell>
          <cell r="N250">
            <v>27250</v>
          </cell>
        </row>
      </sheetData>
      <sheetData sheetId="94"/>
      <sheetData sheetId="95"/>
      <sheetData sheetId="96"/>
      <sheetData sheetId="97">
        <row r="2">
          <cell r="E2" t="str">
            <v>2014/15</v>
          </cell>
          <cell r="F2" t="str">
            <v>2015/16</v>
          </cell>
          <cell r="G2" t="str">
            <v>2016/17</v>
          </cell>
          <cell r="H2" t="str">
            <v>2017/18</v>
          </cell>
          <cell r="I2" t="str">
            <v>2018/19</v>
          </cell>
        </row>
        <row r="3">
          <cell r="A3" t="str">
            <v>General engineeringFemaleNo.</v>
          </cell>
          <cell r="B3" t="str">
            <v>General engineering</v>
          </cell>
          <cell r="C3" t="str">
            <v>Female</v>
          </cell>
          <cell r="D3" t="str">
            <v>No.</v>
          </cell>
          <cell r="E3">
            <v>130</v>
          </cell>
          <cell r="F3">
            <v>105</v>
          </cell>
          <cell r="G3">
            <v>95</v>
          </cell>
          <cell r="H3">
            <v>115</v>
          </cell>
          <cell r="I3">
            <v>110</v>
          </cell>
        </row>
        <row r="4">
          <cell r="A4" t="str">
            <v>General engineeringFemale%</v>
          </cell>
          <cell r="B4" t="str">
            <v>General engineering</v>
          </cell>
          <cell r="C4" t="str">
            <v>Female</v>
          </cell>
          <cell r="D4" t="str">
            <v>%</v>
          </cell>
          <cell r="E4">
            <v>0.11461067366579178</v>
          </cell>
          <cell r="F4">
            <v>0.12514898688915377</v>
          </cell>
          <cell r="G4">
            <v>0.11693057247259439</v>
          </cell>
          <cell r="H4">
            <v>0.13450292397660818</v>
          </cell>
          <cell r="I4">
            <v>0.1437908496732026</v>
          </cell>
        </row>
        <row r="5">
          <cell r="A5" t="str">
            <v>General engineeringMaleNo.</v>
          </cell>
          <cell r="B5" t="str">
            <v>General engineering</v>
          </cell>
          <cell r="C5" t="str">
            <v>Male</v>
          </cell>
          <cell r="D5" t="str">
            <v>No.</v>
          </cell>
          <cell r="E5">
            <v>1010</v>
          </cell>
          <cell r="F5">
            <v>735</v>
          </cell>
          <cell r="G5">
            <v>725</v>
          </cell>
          <cell r="H5">
            <v>740</v>
          </cell>
          <cell r="I5">
            <v>655</v>
          </cell>
        </row>
        <row r="6">
          <cell r="A6" t="str">
            <v>General engineeringMale%</v>
          </cell>
          <cell r="B6" t="str">
            <v>General engineering</v>
          </cell>
          <cell r="C6" t="str">
            <v>Male</v>
          </cell>
          <cell r="D6" t="str">
            <v>%</v>
          </cell>
          <cell r="E6">
            <v>0.88538932633420808</v>
          </cell>
          <cell r="F6">
            <v>0.87485101311084623</v>
          </cell>
          <cell r="G6">
            <v>0.88306942752740558</v>
          </cell>
          <cell r="H6">
            <v>0.86549707602339188</v>
          </cell>
          <cell r="I6">
            <v>0.85620915032679734</v>
          </cell>
        </row>
        <row r="7">
          <cell r="A7" t="str">
            <v>General engineeringWhiteNo.</v>
          </cell>
          <cell r="B7" t="str">
            <v>General engineering</v>
          </cell>
          <cell r="C7" t="str">
            <v>White</v>
          </cell>
          <cell r="D7" t="str">
            <v>No.</v>
          </cell>
          <cell r="E7">
            <v>785</v>
          </cell>
          <cell r="F7">
            <v>525</v>
          </cell>
          <cell r="G7">
            <v>530</v>
          </cell>
          <cell r="H7">
            <v>510</v>
          </cell>
          <cell r="I7">
            <v>385</v>
          </cell>
        </row>
        <row r="8">
          <cell r="A8" t="str">
            <v>General engineeringWhite%</v>
          </cell>
          <cell r="B8" t="str">
            <v>General engineering</v>
          </cell>
          <cell r="C8" t="str">
            <v>White</v>
          </cell>
          <cell r="D8" t="str">
            <v>%</v>
          </cell>
          <cell r="E8">
            <v>0.89306029579067125</v>
          </cell>
          <cell r="F8">
            <v>0.85901639344262293</v>
          </cell>
          <cell r="G8">
            <v>0.85993485342019549</v>
          </cell>
          <cell r="H8">
            <v>0.86026936026936029</v>
          </cell>
          <cell r="I8">
            <v>0.86129753914988816</v>
          </cell>
        </row>
        <row r="9">
          <cell r="A9" t="str">
            <v>General engineeringMinority ethnic totalNo.</v>
          </cell>
          <cell r="B9" t="str">
            <v>General engineering</v>
          </cell>
          <cell r="C9" t="str">
            <v>Minority ethnic total</v>
          </cell>
          <cell r="D9" t="str">
            <v>No.</v>
          </cell>
          <cell r="E9">
            <v>95</v>
          </cell>
          <cell r="F9">
            <v>85</v>
          </cell>
          <cell r="G9">
            <v>85</v>
          </cell>
          <cell r="H9">
            <v>85</v>
          </cell>
          <cell r="I9">
            <v>60</v>
          </cell>
        </row>
        <row r="10">
          <cell r="A10" t="str">
            <v>General engineeringMinority ethnic total%</v>
          </cell>
          <cell r="B10" t="str">
            <v>General engineering</v>
          </cell>
          <cell r="C10" t="str">
            <v>Minority ethnic total</v>
          </cell>
          <cell r="D10" t="str">
            <v>%</v>
          </cell>
          <cell r="E10">
            <v>0.10693970420932879</v>
          </cell>
          <cell r="F10">
            <v>0.14098360655737704</v>
          </cell>
          <cell r="G10">
            <v>0.14006514657980457</v>
          </cell>
          <cell r="H10">
            <v>0.13973063973063973</v>
          </cell>
          <cell r="I10">
            <v>0.13870246085011187</v>
          </cell>
        </row>
        <row r="11">
          <cell r="A11" t="str">
            <v>General engineeringAsianNo.</v>
          </cell>
          <cell r="B11" t="str">
            <v>General engineering</v>
          </cell>
          <cell r="C11" t="str">
            <v>Asian</v>
          </cell>
          <cell r="D11" t="str">
            <v>No.</v>
          </cell>
          <cell r="E11">
            <v>40</v>
          </cell>
          <cell r="F11">
            <v>40</v>
          </cell>
          <cell r="G11">
            <v>30</v>
          </cell>
          <cell r="H11">
            <v>45</v>
          </cell>
          <cell r="I11">
            <v>35</v>
          </cell>
        </row>
        <row r="12">
          <cell r="A12" t="str">
            <v>General engineeringAsian%</v>
          </cell>
          <cell r="B12" t="str">
            <v>General engineering</v>
          </cell>
          <cell r="C12" t="str">
            <v>Asian</v>
          </cell>
          <cell r="D12" t="str">
            <v>%</v>
          </cell>
          <cell r="E12">
            <v>4.6643913538111488E-2</v>
          </cell>
          <cell r="F12">
            <v>6.8852459016393447E-2</v>
          </cell>
          <cell r="G12">
            <v>4.8859934853420196E-2</v>
          </cell>
          <cell r="H12">
            <v>7.2390572390572394E-2</v>
          </cell>
          <cell r="I12">
            <v>7.3825503355704702E-2</v>
          </cell>
        </row>
        <row r="13">
          <cell r="A13" t="str">
            <v>General engineeringBlackNo.</v>
          </cell>
          <cell r="B13" t="str">
            <v>General engineering</v>
          </cell>
          <cell r="C13" t="str">
            <v>Black</v>
          </cell>
          <cell r="D13" t="str">
            <v>No.</v>
          </cell>
          <cell r="E13">
            <v>30</v>
          </cell>
          <cell r="F13">
            <v>20</v>
          </cell>
          <cell r="G13">
            <v>30</v>
          </cell>
          <cell r="H13">
            <v>25</v>
          </cell>
          <cell r="I13">
            <v>10</v>
          </cell>
        </row>
        <row r="14">
          <cell r="A14" t="str">
            <v>General engineeringBlack%</v>
          </cell>
          <cell r="B14" t="str">
            <v>General engineering</v>
          </cell>
          <cell r="C14" t="str">
            <v>Black</v>
          </cell>
          <cell r="D14" t="str">
            <v>%</v>
          </cell>
          <cell r="E14">
            <v>3.1854379977246869E-2</v>
          </cell>
          <cell r="F14">
            <v>3.4426229508196723E-2</v>
          </cell>
          <cell r="G14">
            <v>5.2117263843648211E-2</v>
          </cell>
          <cell r="H14">
            <v>4.208754208754209E-2</v>
          </cell>
          <cell r="I14">
            <v>2.2371364653243849E-2</v>
          </cell>
        </row>
        <row r="15">
          <cell r="A15" t="str">
            <v>General engineeringMixedNo.</v>
          </cell>
          <cell r="B15" t="str">
            <v>General engineering</v>
          </cell>
          <cell r="C15" t="str">
            <v>Mixed</v>
          </cell>
          <cell r="D15" t="str">
            <v>No.</v>
          </cell>
          <cell r="E15">
            <v>15</v>
          </cell>
          <cell r="F15">
            <v>10</v>
          </cell>
          <cell r="G15">
            <v>15</v>
          </cell>
          <cell r="H15">
            <v>10</v>
          </cell>
          <cell r="I15">
            <v>10</v>
          </cell>
        </row>
        <row r="16">
          <cell r="A16" t="str">
            <v>General engineeringMixed%</v>
          </cell>
          <cell r="B16" t="str">
            <v>General engineering</v>
          </cell>
          <cell r="C16" t="str">
            <v>Mixed</v>
          </cell>
          <cell r="D16" t="str">
            <v>%</v>
          </cell>
          <cell r="E16">
            <v>1.7064846416382253E-2</v>
          </cell>
          <cell r="F16">
            <v>1.4754098360655738E-2</v>
          </cell>
          <cell r="G16">
            <v>2.6058631921824105E-2</v>
          </cell>
          <cell r="H16">
            <v>1.5151515151515152E-2</v>
          </cell>
          <cell r="I16">
            <v>1.7897091722595078E-2</v>
          </cell>
        </row>
        <row r="17">
          <cell r="A17" t="str">
            <v>General engineeringOtherNo.</v>
          </cell>
          <cell r="B17" t="str">
            <v>General engineering</v>
          </cell>
          <cell r="C17" t="str">
            <v>Other</v>
          </cell>
          <cell r="D17" t="str">
            <v>No.</v>
          </cell>
          <cell r="E17">
            <v>10</v>
          </cell>
          <cell r="F17">
            <v>15</v>
          </cell>
          <cell r="G17">
            <v>10</v>
          </cell>
          <cell r="H17">
            <v>5</v>
          </cell>
          <cell r="I17">
            <v>10</v>
          </cell>
        </row>
        <row r="18">
          <cell r="A18" t="str">
            <v>General engineeringOther%</v>
          </cell>
          <cell r="B18" t="str">
            <v>General engineering</v>
          </cell>
          <cell r="C18" t="str">
            <v>Other</v>
          </cell>
          <cell r="D18" t="str">
            <v>%</v>
          </cell>
          <cell r="E18">
            <v>1.1376564277588168E-2</v>
          </cell>
          <cell r="F18">
            <v>2.2950819672131147E-2</v>
          </cell>
          <cell r="G18">
            <v>1.3029315960912053E-2</v>
          </cell>
          <cell r="H18">
            <v>1.0101010101010102E-2</v>
          </cell>
          <cell r="I18">
            <v>2.4608501118568233E-2</v>
          </cell>
        </row>
        <row r="19">
          <cell r="A19" t="str">
            <v>General engineeringLow participation neighbourhoodNo.</v>
          </cell>
          <cell r="B19" t="str">
            <v>General engineering</v>
          </cell>
          <cell r="C19" t="str">
            <v>Low participation neighbourhood</v>
          </cell>
          <cell r="D19" t="str">
            <v>No.</v>
          </cell>
          <cell r="E19">
            <v>150</v>
          </cell>
          <cell r="F19">
            <v>85</v>
          </cell>
          <cell r="G19">
            <v>85</v>
          </cell>
          <cell r="H19">
            <v>85</v>
          </cell>
          <cell r="I19">
            <v>80</v>
          </cell>
        </row>
        <row r="20">
          <cell r="A20" t="str">
            <v>General engineeringLow participation neighbourhood%</v>
          </cell>
          <cell r="B20" t="str">
            <v>General engineering</v>
          </cell>
          <cell r="C20" t="str">
            <v>Low participation neighbourhood</v>
          </cell>
          <cell r="D20" t="str">
            <v>%</v>
          </cell>
          <cell r="E20">
            <v>0.16666666666666666</v>
          </cell>
          <cell r="F20">
            <v>0.12962962962962962</v>
          </cell>
          <cell r="G20">
            <v>0.12917933130699089</v>
          </cell>
          <cell r="H20">
            <v>0.13009404388714735</v>
          </cell>
          <cell r="I20">
            <v>0.15927419354838709</v>
          </cell>
        </row>
        <row r="21">
          <cell r="A21" t="str">
            <v>General engineeringOther neighbourhoodNo.</v>
          </cell>
          <cell r="B21" t="str">
            <v>General engineering</v>
          </cell>
          <cell r="C21" t="str">
            <v>Other neighbourhood</v>
          </cell>
          <cell r="D21" t="str">
            <v>No.</v>
          </cell>
          <cell r="E21">
            <v>750</v>
          </cell>
          <cell r="F21">
            <v>565</v>
          </cell>
          <cell r="G21">
            <v>575</v>
          </cell>
          <cell r="H21">
            <v>555</v>
          </cell>
          <cell r="I21">
            <v>415</v>
          </cell>
        </row>
        <row r="22">
          <cell r="A22" t="str">
            <v>General engineeringOther neighbourhood%</v>
          </cell>
          <cell r="B22" t="str">
            <v>General engineering</v>
          </cell>
          <cell r="C22" t="str">
            <v>Other neighbourhood</v>
          </cell>
          <cell r="D22" t="str">
            <v>%</v>
          </cell>
          <cell r="E22">
            <v>0.83333333333333337</v>
          </cell>
          <cell r="F22">
            <v>0.87037037037037035</v>
          </cell>
          <cell r="G22">
            <v>0.87082066869300911</v>
          </cell>
          <cell r="H22">
            <v>0.86990595611285271</v>
          </cell>
          <cell r="I22">
            <v>0.84072580645161288</v>
          </cell>
        </row>
        <row r="23">
          <cell r="A23" t="str">
            <v>General engineeringDisabled No.</v>
          </cell>
          <cell r="B23" t="str">
            <v>General engineering</v>
          </cell>
          <cell r="C23" t="str">
            <v xml:space="preserve">Disabled </v>
          </cell>
          <cell r="D23" t="str">
            <v>No.</v>
          </cell>
          <cell r="E23">
            <v>70</v>
          </cell>
          <cell r="F23">
            <v>50</v>
          </cell>
          <cell r="G23">
            <v>55</v>
          </cell>
          <cell r="H23">
            <v>65</v>
          </cell>
          <cell r="I23">
            <v>60</v>
          </cell>
        </row>
        <row r="24">
          <cell r="A24" t="str">
            <v>General engineeringDisabled %</v>
          </cell>
          <cell r="B24" t="str">
            <v>General engineering</v>
          </cell>
          <cell r="C24" t="str">
            <v xml:space="preserve">Disabled </v>
          </cell>
          <cell r="D24" t="str">
            <v>%</v>
          </cell>
          <cell r="E24">
            <v>6.1242344706911638E-2</v>
          </cell>
          <cell r="F24">
            <v>6.0786650774731825E-2</v>
          </cell>
          <cell r="G24">
            <v>6.4555420219244819E-2</v>
          </cell>
          <cell r="H24">
            <v>7.7192982456140355E-2</v>
          </cell>
          <cell r="I24">
            <v>7.8534031413612565E-2</v>
          </cell>
        </row>
        <row r="25">
          <cell r="A25" t="str">
            <v>General engineeringNo known disabilityNo.</v>
          </cell>
          <cell r="B25" t="str">
            <v>General engineering</v>
          </cell>
          <cell r="C25" t="str">
            <v>No known disability</v>
          </cell>
          <cell r="D25" t="str">
            <v>No.</v>
          </cell>
          <cell r="E25">
            <v>1075</v>
          </cell>
          <cell r="F25">
            <v>790</v>
          </cell>
          <cell r="G25">
            <v>770</v>
          </cell>
          <cell r="H25">
            <v>790</v>
          </cell>
          <cell r="I25">
            <v>705</v>
          </cell>
        </row>
        <row r="26">
          <cell r="A26" t="str">
            <v>General engineeringNo known disability%</v>
          </cell>
          <cell r="B26" t="str">
            <v>General engineering</v>
          </cell>
          <cell r="C26" t="str">
            <v>No known disability</v>
          </cell>
          <cell r="D26" t="str">
            <v>%</v>
          </cell>
          <cell r="E26">
            <v>0.93875765529308841</v>
          </cell>
          <cell r="F26">
            <v>0.93921334922526822</v>
          </cell>
          <cell r="G26">
            <v>0.93544457978075513</v>
          </cell>
          <cell r="H26">
            <v>0.92280701754385963</v>
          </cell>
          <cell r="I26">
            <v>0.92146596858638741</v>
          </cell>
        </row>
        <row r="27">
          <cell r="A27" t="str">
            <v>General engineeringUKNo.</v>
          </cell>
          <cell r="B27" t="str">
            <v>General engineering</v>
          </cell>
          <cell r="C27" t="str">
            <v>UK</v>
          </cell>
          <cell r="D27" t="str">
            <v>No.</v>
          </cell>
          <cell r="E27">
            <v>945</v>
          </cell>
          <cell r="F27">
            <v>670</v>
          </cell>
          <cell r="G27">
            <v>690</v>
          </cell>
          <cell r="H27">
            <v>660</v>
          </cell>
          <cell r="I27">
            <v>520</v>
          </cell>
        </row>
        <row r="28">
          <cell r="A28" t="str">
            <v>General engineeringUK%</v>
          </cell>
          <cell r="B28" t="str">
            <v>General engineering</v>
          </cell>
          <cell r="C28" t="str">
            <v>UK</v>
          </cell>
          <cell r="D28" t="str">
            <v>%</v>
          </cell>
          <cell r="E28">
            <v>0.82852143482064744</v>
          </cell>
          <cell r="F28">
            <v>0.79976162097735393</v>
          </cell>
          <cell r="G28">
            <v>0.84024390243902436</v>
          </cell>
          <cell r="H28">
            <v>0.77076023391812865</v>
          </cell>
          <cell r="I28">
            <v>0.68235294117647061</v>
          </cell>
        </row>
        <row r="29">
          <cell r="A29" t="str">
            <v>General engineeringEUNo.</v>
          </cell>
          <cell r="B29" t="str">
            <v>General engineering</v>
          </cell>
          <cell r="C29" t="str">
            <v>EU</v>
          </cell>
          <cell r="D29" t="str">
            <v>No.</v>
          </cell>
          <cell r="E29">
            <v>25</v>
          </cell>
          <cell r="F29">
            <v>10</v>
          </cell>
          <cell r="G29">
            <v>10</v>
          </cell>
          <cell r="H29">
            <v>15</v>
          </cell>
          <cell r="I29">
            <v>20</v>
          </cell>
        </row>
        <row r="30">
          <cell r="A30" t="str">
            <v>General engineeringEU%</v>
          </cell>
          <cell r="B30" t="str">
            <v>General engineering</v>
          </cell>
          <cell r="C30" t="str">
            <v>EU</v>
          </cell>
          <cell r="D30" t="str">
            <v>%</v>
          </cell>
          <cell r="E30">
            <v>2.0997375328083989E-2</v>
          </cell>
          <cell r="F30">
            <v>1.4302741358760428E-2</v>
          </cell>
          <cell r="G30">
            <v>1.4634146341463417E-2</v>
          </cell>
          <cell r="H30">
            <v>1.6374269005847954E-2</v>
          </cell>
          <cell r="I30">
            <v>2.3529411764705882E-2</v>
          </cell>
        </row>
        <row r="31">
          <cell r="A31" t="str">
            <v>General engineeringNon EUNo.</v>
          </cell>
          <cell r="B31" t="str">
            <v>General engineering</v>
          </cell>
          <cell r="C31" t="str">
            <v>Non EU</v>
          </cell>
          <cell r="D31" t="str">
            <v>No.</v>
          </cell>
          <cell r="E31">
            <v>170</v>
          </cell>
          <cell r="F31">
            <v>155</v>
          </cell>
          <cell r="G31">
            <v>120</v>
          </cell>
          <cell r="H31">
            <v>180</v>
          </cell>
          <cell r="I31">
            <v>225</v>
          </cell>
        </row>
        <row r="32">
          <cell r="A32" t="str">
            <v>General engineeringNon EU%</v>
          </cell>
          <cell r="B32" t="str">
            <v>General engineering</v>
          </cell>
          <cell r="C32" t="str">
            <v>Non EU</v>
          </cell>
          <cell r="D32" t="str">
            <v>%</v>
          </cell>
          <cell r="E32">
            <v>0.1504811898512686</v>
          </cell>
          <cell r="F32">
            <v>0.18593563766388554</v>
          </cell>
          <cell r="G32">
            <v>0.14512195121951219</v>
          </cell>
          <cell r="H32">
            <v>0.2128654970760234</v>
          </cell>
          <cell r="I32">
            <v>0.29411764705882354</v>
          </cell>
        </row>
        <row r="33">
          <cell r="A33" t="str">
            <v>General engineeringTotalNo.</v>
          </cell>
          <cell r="B33" t="str">
            <v>General engineering</v>
          </cell>
          <cell r="C33" t="str">
            <v>Total</v>
          </cell>
          <cell r="D33" t="str">
            <v>No.</v>
          </cell>
          <cell r="E33">
            <v>1145</v>
          </cell>
          <cell r="F33">
            <v>840</v>
          </cell>
          <cell r="G33">
            <v>820</v>
          </cell>
          <cell r="H33">
            <v>855</v>
          </cell>
          <cell r="I33">
            <v>765</v>
          </cell>
        </row>
        <row r="34">
          <cell r="A34" t="str">
            <v>Civil engineeringFemaleNo.</v>
          </cell>
          <cell r="B34" t="str">
            <v>Civil engineering</v>
          </cell>
          <cell r="C34" t="str">
            <v>Female</v>
          </cell>
          <cell r="D34" t="str">
            <v>No.</v>
          </cell>
          <cell r="E34">
            <v>75</v>
          </cell>
          <cell r="F34">
            <v>85</v>
          </cell>
          <cell r="G34">
            <v>70</v>
          </cell>
          <cell r="H34">
            <v>110</v>
          </cell>
          <cell r="I34">
            <v>75</v>
          </cell>
        </row>
        <row r="35">
          <cell r="A35" t="str">
            <v>Civil engineeringFemale%</v>
          </cell>
          <cell r="B35" t="str">
            <v>Civil engineering</v>
          </cell>
          <cell r="C35" t="str">
            <v>Female</v>
          </cell>
          <cell r="D35" t="str">
            <v>%</v>
          </cell>
          <cell r="E35">
            <v>0.1083815028901734</v>
          </cell>
          <cell r="F35">
            <v>0.12989045383411579</v>
          </cell>
          <cell r="G35">
            <v>0.10742496050552923</v>
          </cell>
          <cell r="H35">
            <v>0.16184971098265899</v>
          </cell>
          <cell r="I35">
            <v>0.12645590682196339</v>
          </cell>
        </row>
        <row r="36">
          <cell r="A36" t="str">
            <v>Civil engineeringMaleNo.</v>
          </cell>
          <cell r="B36" t="str">
            <v>Civil engineering</v>
          </cell>
          <cell r="C36" t="str">
            <v>Male</v>
          </cell>
          <cell r="D36" t="str">
            <v>No.</v>
          </cell>
          <cell r="E36">
            <v>615</v>
          </cell>
          <cell r="F36">
            <v>555</v>
          </cell>
          <cell r="G36">
            <v>565</v>
          </cell>
          <cell r="H36">
            <v>580</v>
          </cell>
          <cell r="I36">
            <v>525</v>
          </cell>
        </row>
        <row r="37">
          <cell r="A37" t="str">
            <v>Civil engineeringMale%</v>
          </cell>
          <cell r="B37" t="str">
            <v>Civil engineering</v>
          </cell>
          <cell r="C37" t="str">
            <v>Male</v>
          </cell>
          <cell r="D37" t="str">
            <v>%</v>
          </cell>
          <cell r="E37">
            <v>0.89161849710982655</v>
          </cell>
          <cell r="F37">
            <v>0.87010954616588421</v>
          </cell>
          <cell r="G37">
            <v>0.89257503949447081</v>
          </cell>
          <cell r="H37">
            <v>0.8381502890173409</v>
          </cell>
          <cell r="I37">
            <v>0.87354409317803661</v>
          </cell>
        </row>
        <row r="38">
          <cell r="A38" t="str">
            <v>Civil engineeringWhiteNo.</v>
          </cell>
          <cell r="B38" t="str">
            <v>Civil engineering</v>
          </cell>
          <cell r="C38" t="str">
            <v>White</v>
          </cell>
          <cell r="D38" t="str">
            <v>No.</v>
          </cell>
          <cell r="E38">
            <v>430</v>
          </cell>
          <cell r="F38">
            <v>405</v>
          </cell>
          <cell r="G38">
            <v>395</v>
          </cell>
          <cell r="H38">
            <v>465</v>
          </cell>
          <cell r="I38">
            <v>380</v>
          </cell>
        </row>
        <row r="39">
          <cell r="A39" t="str">
            <v>Civil engineeringWhite%</v>
          </cell>
          <cell r="B39" t="str">
            <v>Civil engineering</v>
          </cell>
          <cell r="C39" t="str">
            <v>White</v>
          </cell>
          <cell r="D39" t="str">
            <v>%</v>
          </cell>
          <cell r="E39">
            <v>0.77419354838709675</v>
          </cell>
          <cell r="F39">
            <v>0.75791433891992555</v>
          </cell>
          <cell r="G39">
            <v>0.77755905511811019</v>
          </cell>
          <cell r="H39">
            <v>0.80034423407917388</v>
          </cell>
          <cell r="I39">
            <v>0.79089026915113858</v>
          </cell>
        </row>
        <row r="40">
          <cell r="A40" t="str">
            <v>Civil engineeringMinority ethnic totalNo.</v>
          </cell>
          <cell r="B40" t="str">
            <v>Civil engineering</v>
          </cell>
          <cell r="C40" t="str">
            <v>Minority ethnic total</v>
          </cell>
          <cell r="D40" t="str">
            <v>No.</v>
          </cell>
          <cell r="E40">
            <v>125</v>
          </cell>
          <cell r="F40">
            <v>130</v>
          </cell>
          <cell r="G40">
            <v>115</v>
          </cell>
          <cell r="H40">
            <v>115</v>
          </cell>
          <cell r="I40">
            <v>100</v>
          </cell>
        </row>
        <row r="41">
          <cell r="A41" t="str">
            <v>Civil engineeringMinority ethnic total%</v>
          </cell>
          <cell r="B41" t="str">
            <v>Civil engineering</v>
          </cell>
          <cell r="C41" t="str">
            <v>Minority ethnic total</v>
          </cell>
          <cell r="D41" t="str">
            <v>%</v>
          </cell>
          <cell r="E41">
            <v>0.22580645161290319</v>
          </cell>
          <cell r="F41">
            <v>0.24208566108007448</v>
          </cell>
          <cell r="G41">
            <v>0.22244094488188973</v>
          </cell>
          <cell r="H41">
            <v>0.19965576592082615</v>
          </cell>
          <cell r="I41">
            <v>0.20910973084886128</v>
          </cell>
        </row>
        <row r="42">
          <cell r="A42" t="str">
            <v>Civil engineeringAsianNo.</v>
          </cell>
          <cell r="B42" t="str">
            <v>Civil engineering</v>
          </cell>
          <cell r="C42" t="str">
            <v>Asian</v>
          </cell>
          <cell r="D42" t="str">
            <v>No.</v>
          </cell>
          <cell r="E42">
            <v>55</v>
          </cell>
          <cell r="F42">
            <v>40</v>
          </cell>
          <cell r="G42">
            <v>35</v>
          </cell>
          <cell r="H42">
            <v>50</v>
          </cell>
          <cell r="I42">
            <v>40</v>
          </cell>
        </row>
        <row r="43">
          <cell r="A43" t="str">
            <v>Civil engineeringAsian%</v>
          </cell>
          <cell r="B43" t="str">
            <v>Civil engineering</v>
          </cell>
          <cell r="C43" t="str">
            <v>Asian</v>
          </cell>
          <cell r="D43" t="str">
            <v>%</v>
          </cell>
          <cell r="E43">
            <v>9.838998211091235E-2</v>
          </cell>
          <cell r="F43">
            <v>7.6350093109869649E-2</v>
          </cell>
          <cell r="G43">
            <v>7.0866141732283464E-2</v>
          </cell>
          <cell r="H43">
            <v>8.2616179001721177E-2</v>
          </cell>
          <cell r="I43">
            <v>8.4886128364389232E-2</v>
          </cell>
        </row>
        <row r="44">
          <cell r="A44" t="str">
            <v>Civil engineeringBlackNo.</v>
          </cell>
          <cell r="B44" t="str">
            <v>Civil engineering</v>
          </cell>
          <cell r="C44" t="str">
            <v>Black</v>
          </cell>
          <cell r="D44" t="str">
            <v>No.</v>
          </cell>
          <cell r="E44">
            <v>40</v>
          </cell>
          <cell r="F44">
            <v>45</v>
          </cell>
          <cell r="G44">
            <v>40</v>
          </cell>
          <cell r="H44">
            <v>40</v>
          </cell>
          <cell r="I44">
            <v>30</v>
          </cell>
        </row>
        <row r="45">
          <cell r="A45" t="str">
            <v>Civil engineeringBlack%</v>
          </cell>
          <cell r="B45" t="str">
            <v>Civil engineering</v>
          </cell>
          <cell r="C45" t="str">
            <v>Black</v>
          </cell>
          <cell r="D45" t="str">
            <v>%</v>
          </cell>
          <cell r="E45">
            <v>7.3345259391771014E-2</v>
          </cell>
          <cell r="F45">
            <v>8.3798882681564241E-2</v>
          </cell>
          <cell r="G45">
            <v>7.6771653543307089E-2</v>
          </cell>
          <cell r="H45">
            <v>6.7125645438898457E-2</v>
          </cell>
          <cell r="I45">
            <v>6.6252587991718431E-2</v>
          </cell>
        </row>
        <row r="46">
          <cell r="A46" t="str">
            <v>Civil engineeringMixedNo.</v>
          </cell>
          <cell r="B46" t="str">
            <v>Civil engineering</v>
          </cell>
          <cell r="C46" t="str">
            <v>Mixed</v>
          </cell>
          <cell r="D46" t="str">
            <v>No.</v>
          </cell>
          <cell r="E46">
            <v>15</v>
          </cell>
          <cell r="F46">
            <v>25</v>
          </cell>
          <cell r="G46">
            <v>15</v>
          </cell>
          <cell r="H46">
            <v>10</v>
          </cell>
          <cell r="I46">
            <v>15</v>
          </cell>
        </row>
        <row r="47">
          <cell r="A47" t="str">
            <v>Civil engineeringMixed%</v>
          </cell>
          <cell r="B47" t="str">
            <v>Civil engineering</v>
          </cell>
          <cell r="C47" t="str">
            <v>Mixed</v>
          </cell>
          <cell r="D47" t="str">
            <v>%</v>
          </cell>
          <cell r="E47">
            <v>3.041144901610018E-2</v>
          </cell>
          <cell r="F47">
            <v>4.6554934823091247E-2</v>
          </cell>
          <cell r="G47">
            <v>3.3464566929133861E-2</v>
          </cell>
          <cell r="H47">
            <v>1.7211703958691909E-2</v>
          </cell>
          <cell r="I47">
            <v>3.3126293995859216E-2</v>
          </cell>
        </row>
        <row r="48">
          <cell r="A48" t="str">
            <v>Civil engineeringOtherNo.</v>
          </cell>
          <cell r="B48" t="str">
            <v>Civil engineering</v>
          </cell>
          <cell r="C48" t="str">
            <v>Other</v>
          </cell>
          <cell r="D48" t="str">
            <v>No.</v>
          </cell>
          <cell r="E48">
            <v>15</v>
          </cell>
          <cell r="F48">
            <v>20</v>
          </cell>
          <cell r="G48">
            <v>20</v>
          </cell>
          <cell r="H48">
            <v>20</v>
          </cell>
          <cell r="I48">
            <v>10</v>
          </cell>
        </row>
        <row r="49">
          <cell r="A49" t="str">
            <v>Civil engineeringOther%</v>
          </cell>
          <cell r="B49" t="str">
            <v>Civil engineering</v>
          </cell>
          <cell r="C49" t="str">
            <v>Other</v>
          </cell>
          <cell r="D49" t="str">
            <v>%</v>
          </cell>
          <cell r="E49">
            <v>2.5044722719141325E-2</v>
          </cell>
          <cell r="F49">
            <v>3.5381750465549346E-2</v>
          </cell>
          <cell r="G49">
            <v>4.1338582677165357E-2</v>
          </cell>
          <cell r="H49">
            <v>3.2702237521514632E-2</v>
          </cell>
          <cell r="I49">
            <v>2.4844720496894408E-2</v>
          </cell>
        </row>
        <row r="50">
          <cell r="A50" t="str">
            <v>Civil engineeringLow participation neighbourhoodNo.</v>
          </cell>
          <cell r="B50" t="str">
            <v>Civil engineering</v>
          </cell>
          <cell r="C50" t="str">
            <v>Low participation neighbourhood</v>
          </cell>
          <cell r="D50" t="str">
            <v>No.</v>
          </cell>
          <cell r="E50">
            <v>80</v>
          </cell>
          <cell r="F50">
            <v>55</v>
          </cell>
          <cell r="G50">
            <v>60</v>
          </cell>
          <cell r="H50">
            <v>90</v>
          </cell>
          <cell r="I50">
            <v>65</v>
          </cell>
        </row>
        <row r="51">
          <cell r="A51" t="str">
            <v>Civil engineeringLow participation neighbourhood%</v>
          </cell>
          <cell r="B51" t="str">
            <v>Civil engineering</v>
          </cell>
          <cell r="C51" t="str">
            <v>Low participation neighbourhood</v>
          </cell>
          <cell r="D51" t="str">
            <v>%</v>
          </cell>
          <cell r="E51">
            <v>0.13509060955518945</v>
          </cell>
          <cell r="F51">
            <v>0.10215053763440861</v>
          </cell>
          <cell r="G51">
            <v>0.11313868613138686</v>
          </cell>
          <cell r="H51">
            <v>0.14545454545454545</v>
          </cell>
          <cell r="I51">
            <v>0.12260536398467432</v>
          </cell>
        </row>
        <row r="52">
          <cell r="A52" t="str">
            <v>Civil engineeringOther neighbourhoodNo.</v>
          </cell>
          <cell r="B52" t="str">
            <v>Civil engineering</v>
          </cell>
          <cell r="C52" t="str">
            <v>Other neighbourhood</v>
          </cell>
          <cell r="D52" t="str">
            <v>No.</v>
          </cell>
          <cell r="E52">
            <v>525</v>
          </cell>
          <cell r="F52">
            <v>500</v>
          </cell>
          <cell r="G52">
            <v>485</v>
          </cell>
          <cell r="H52">
            <v>515</v>
          </cell>
          <cell r="I52">
            <v>460</v>
          </cell>
        </row>
        <row r="53">
          <cell r="A53" t="str">
            <v>Civil engineeringOther neighbourhood%</v>
          </cell>
          <cell r="B53" t="str">
            <v>Civil engineering</v>
          </cell>
          <cell r="C53" t="str">
            <v>Other neighbourhood</v>
          </cell>
          <cell r="D53" t="str">
            <v>%</v>
          </cell>
          <cell r="E53">
            <v>0.86490939044481052</v>
          </cell>
          <cell r="F53">
            <v>0.89784946236559138</v>
          </cell>
          <cell r="G53">
            <v>0.88686131386861311</v>
          </cell>
          <cell r="H53">
            <v>0.8545454545454545</v>
          </cell>
          <cell r="I53">
            <v>0.87739463601532564</v>
          </cell>
        </row>
        <row r="54">
          <cell r="A54" t="str">
            <v>Civil engineeringDisabled No.</v>
          </cell>
          <cell r="B54" t="str">
            <v>Civil engineering</v>
          </cell>
          <cell r="C54" t="str">
            <v xml:space="preserve">Disabled </v>
          </cell>
          <cell r="D54" t="str">
            <v>No.</v>
          </cell>
          <cell r="E54">
            <v>55</v>
          </cell>
          <cell r="F54">
            <v>45</v>
          </cell>
          <cell r="G54">
            <v>40</v>
          </cell>
          <cell r="H54">
            <v>55</v>
          </cell>
          <cell r="I54">
            <v>55</v>
          </cell>
        </row>
        <row r="55">
          <cell r="A55" t="str">
            <v>Civil engineeringDisabled %</v>
          </cell>
          <cell r="B55" t="str">
            <v>Civil engineering</v>
          </cell>
          <cell r="C55" t="str">
            <v xml:space="preserve">Disabled </v>
          </cell>
          <cell r="D55" t="str">
            <v>%</v>
          </cell>
          <cell r="E55">
            <v>8.0924855491329495E-2</v>
          </cell>
          <cell r="F55">
            <v>7.0422535211267609E-2</v>
          </cell>
          <cell r="G55">
            <v>6.4770932069510262E-2</v>
          </cell>
          <cell r="H55">
            <v>7.792207792207792E-2</v>
          </cell>
          <cell r="I55">
            <v>9.3023255813953487E-2</v>
          </cell>
        </row>
        <row r="56">
          <cell r="A56" t="str">
            <v>Civil engineeringNo known disabilityNo.</v>
          </cell>
          <cell r="B56" t="str">
            <v>Civil engineering</v>
          </cell>
          <cell r="C56" t="str">
            <v>No known disability</v>
          </cell>
          <cell r="D56" t="str">
            <v>No.</v>
          </cell>
          <cell r="E56">
            <v>635</v>
          </cell>
          <cell r="F56">
            <v>595</v>
          </cell>
          <cell r="G56">
            <v>590</v>
          </cell>
          <cell r="H56">
            <v>640</v>
          </cell>
          <cell r="I56">
            <v>545</v>
          </cell>
        </row>
        <row r="57">
          <cell r="A57" t="str">
            <v>Civil engineeringNo known disability%</v>
          </cell>
          <cell r="B57" t="str">
            <v>Civil engineering</v>
          </cell>
          <cell r="C57" t="str">
            <v>No known disability</v>
          </cell>
          <cell r="D57" t="str">
            <v>%</v>
          </cell>
          <cell r="E57">
            <v>0.91907514450867056</v>
          </cell>
          <cell r="F57">
            <v>0.92957746478873238</v>
          </cell>
          <cell r="G57">
            <v>0.93522906793048977</v>
          </cell>
          <cell r="H57">
            <v>0.92207792207792205</v>
          </cell>
          <cell r="I57">
            <v>0.90697674418604646</v>
          </cell>
        </row>
        <row r="58">
          <cell r="A58" t="str">
            <v>Civil engineeringUKNo.</v>
          </cell>
          <cell r="B58" t="str">
            <v>Civil engineering</v>
          </cell>
          <cell r="C58" t="str">
            <v>UK</v>
          </cell>
          <cell r="D58" t="str">
            <v>No.</v>
          </cell>
          <cell r="E58">
            <v>610</v>
          </cell>
          <cell r="F58">
            <v>575</v>
          </cell>
          <cell r="G58">
            <v>555</v>
          </cell>
          <cell r="H58">
            <v>620</v>
          </cell>
          <cell r="I58">
            <v>530</v>
          </cell>
        </row>
        <row r="59">
          <cell r="A59" t="str">
            <v>Civil engineeringUK%</v>
          </cell>
          <cell r="B59" t="str">
            <v>Civil engineering</v>
          </cell>
          <cell r="C59" t="str">
            <v>UK</v>
          </cell>
          <cell r="D59" t="str">
            <v>%</v>
          </cell>
          <cell r="E59">
            <v>0.88294797687861282</v>
          </cell>
          <cell r="F59">
            <v>0.9</v>
          </cell>
          <cell r="G59">
            <v>0.8799368088467614</v>
          </cell>
          <cell r="H59">
            <v>0.89739884393063596</v>
          </cell>
          <cell r="I59">
            <v>0.87873754152823924</v>
          </cell>
        </row>
        <row r="60">
          <cell r="A60" t="str">
            <v>Civil engineeringEUNo.</v>
          </cell>
          <cell r="B60" t="str">
            <v>Civil engineering</v>
          </cell>
          <cell r="C60" t="str">
            <v>EU</v>
          </cell>
          <cell r="D60" t="str">
            <v>No.</v>
          </cell>
          <cell r="E60">
            <v>25</v>
          </cell>
          <cell r="F60">
            <v>20</v>
          </cell>
          <cell r="G60">
            <v>15</v>
          </cell>
          <cell r="H60">
            <v>10</v>
          </cell>
          <cell r="I60">
            <v>15</v>
          </cell>
        </row>
        <row r="61">
          <cell r="A61" t="str">
            <v>Civil engineeringEU%</v>
          </cell>
          <cell r="B61" t="str">
            <v>Civil engineering</v>
          </cell>
          <cell r="C61" t="str">
            <v>EU</v>
          </cell>
          <cell r="D61" t="str">
            <v>%</v>
          </cell>
          <cell r="E61">
            <v>3.3236994219653176E-2</v>
          </cell>
          <cell r="F61">
            <v>3.125E-2</v>
          </cell>
          <cell r="G61">
            <v>2.5276461295418641E-2</v>
          </cell>
          <cell r="H61">
            <v>1.1560693641618497E-2</v>
          </cell>
          <cell r="I61">
            <v>2.3255813953488372E-2</v>
          </cell>
        </row>
        <row r="62">
          <cell r="A62" t="str">
            <v>Civil engineeringNon EUNo.</v>
          </cell>
          <cell r="B62" t="str">
            <v>Civil engineering</v>
          </cell>
          <cell r="C62" t="str">
            <v>Non EU</v>
          </cell>
          <cell r="D62" t="str">
            <v>No.</v>
          </cell>
          <cell r="E62">
            <v>60</v>
          </cell>
          <cell r="F62">
            <v>45</v>
          </cell>
          <cell r="G62">
            <v>60</v>
          </cell>
          <cell r="H62">
            <v>65</v>
          </cell>
          <cell r="I62">
            <v>60</v>
          </cell>
        </row>
        <row r="63">
          <cell r="A63" t="str">
            <v>Civil engineeringNon EU%</v>
          </cell>
          <cell r="B63" t="str">
            <v>Civil engineering</v>
          </cell>
          <cell r="C63" t="str">
            <v>Non EU</v>
          </cell>
          <cell r="D63" t="str">
            <v>%</v>
          </cell>
          <cell r="E63">
            <v>8.3815028901734104E-2</v>
          </cell>
          <cell r="F63">
            <v>6.8750000000000006E-2</v>
          </cell>
          <cell r="G63">
            <v>9.4786729857819912E-2</v>
          </cell>
          <cell r="H63">
            <v>9.1040462427745647E-2</v>
          </cell>
          <cell r="I63">
            <v>9.8006644518272429E-2</v>
          </cell>
        </row>
        <row r="64">
          <cell r="A64" t="str">
            <v>Civil engineeringTotalNo.</v>
          </cell>
          <cell r="B64" t="str">
            <v>Civil engineering</v>
          </cell>
          <cell r="C64" t="str">
            <v>Total</v>
          </cell>
          <cell r="D64" t="str">
            <v>No.</v>
          </cell>
          <cell r="E64">
            <v>690</v>
          </cell>
          <cell r="F64">
            <v>640</v>
          </cell>
          <cell r="G64">
            <v>635</v>
          </cell>
          <cell r="H64">
            <v>690</v>
          </cell>
          <cell r="I64">
            <v>600</v>
          </cell>
        </row>
        <row r="65">
          <cell r="A65" t="str">
            <v>Mechanical engineeringFemaleNo.</v>
          </cell>
          <cell r="B65" t="str">
            <v>Mechanical engineering</v>
          </cell>
          <cell r="C65" t="str">
            <v>Female</v>
          </cell>
          <cell r="D65" t="str">
            <v>No.</v>
          </cell>
          <cell r="E65">
            <v>60</v>
          </cell>
          <cell r="F65">
            <v>75</v>
          </cell>
          <cell r="G65">
            <v>75</v>
          </cell>
          <cell r="H65">
            <v>90</v>
          </cell>
          <cell r="I65">
            <v>75</v>
          </cell>
        </row>
        <row r="66">
          <cell r="A66" t="str">
            <v>Mechanical engineeringFemale%</v>
          </cell>
          <cell r="B66" t="str">
            <v>Mechanical engineering</v>
          </cell>
          <cell r="C66" t="str">
            <v>Female</v>
          </cell>
          <cell r="D66" t="str">
            <v>%</v>
          </cell>
          <cell r="E66">
            <v>5.3649956024626209E-2</v>
          </cell>
          <cell r="F66">
            <v>6.5868263473053898E-2</v>
          </cell>
          <cell r="G66">
            <v>6.3451776649746189E-2</v>
          </cell>
          <cell r="H66">
            <v>7.3743922204213941E-2</v>
          </cell>
          <cell r="I66">
            <v>6.6726780883678991E-2</v>
          </cell>
        </row>
        <row r="67">
          <cell r="A67" t="str">
            <v>Mechanical engineeringMaleNo.</v>
          </cell>
          <cell r="B67" t="str">
            <v>Mechanical engineering</v>
          </cell>
          <cell r="C67" t="str">
            <v>Male</v>
          </cell>
          <cell r="D67" t="str">
            <v>No.</v>
          </cell>
          <cell r="E67">
            <v>1075</v>
          </cell>
          <cell r="F67">
            <v>1090</v>
          </cell>
          <cell r="G67">
            <v>1105</v>
          </cell>
          <cell r="H67">
            <v>1145</v>
          </cell>
          <cell r="I67">
            <v>1035</v>
          </cell>
        </row>
        <row r="68">
          <cell r="A68" t="str">
            <v>Mechanical engineeringMale%</v>
          </cell>
          <cell r="B68" t="str">
            <v>Mechanical engineering</v>
          </cell>
          <cell r="C68" t="str">
            <v>Male</v>
          </cell>
          <cell r="D68" t="str">
            <v>%</v>
          </cell>
          <cell r="E68">
            <v>0.94635004397537381</v>
          </cell>
          <cell r="F68">
            <v>0.93413173652694614</v>
          </cell>
          <cell r="G68">
            <v>0.93654822335025367</v>
          </cell>
          <cell r="H68">
            <v>0.92625607779578611</v>
          </cell>
          <cell r="I68">
            <v>0.933273219116321</v>
          </cell>
        </row>
        <row r="69">
          <cell r="A69" t="str">
            <v>Mechanical engineeringWhiteNo.</v>
          </cell>
          <cell r="B69" t="str">
            <v>Mechanical engineering</v>
          </cell>
          <cell r="C69" t="str">
            <v>White</v>
          </cell>
          <cell r="D69" t="str">
            <v>No.</v>
          </cell>
          <cell r="E69">
            <v>815</v>
          </cell>
          <cell r="F69">
            <v>845</v>
          </cell>
          <cell r="G69">
            <v>850</v>
          </cell>
          <cell r="H69">
            <v>855</v>
          </cell>
          <cell r="I69">
            <v>730</v>
          </cell>
        </row>
        <row r="70">
          <cell r="A70" t="str">
            <v>Mechanical engineeringWhite%</v>
          </cell>
          <cell r="B70" t="str">
            <v>Mechanical engineering</v>
          </cell>
          <cell r="C70" t="str">
            <v>White</v>
          </cell>
          <cell r="D70" t="str">
            <v>%</v>
          </cell>
          <cell r="E70">
            <v>0.86808510638297876</v>
          </cell>
          <cell r="F70">
            <v>0.87642782969885769</v>
          </cell>
          <cell r="G70">
            <v>0.86354378818737276</v>
          </cell>
          <cell r="H70">
            <v>0.83577712609970678</v>
          </cell>
          <cell r="I70">
            <v>0.8147321428571429</v>
          </cell>
        </row>
        <row r="71">
          <cell r="A71" t="str">
            <v>Mechanical engineeringMinority ethnic totalNo.</v>
          </cell>
          <cell r="B71" t="str">
            <v>Mechanical engineering</v>
          </cell>
          <cell r="C71" t="str">
            <v>Minority ethnic total</v>
          </cell>
          <cell r="D71" t="str">
            <v>No.</v>
          </cell>
          <cell r="E71">
            <v>125</v>
          </cell>
          <cell r="F71">
            <v>120</v>
          </cell>
          <cell r="G71">
            <v>135</v>
          </cell>
          <cell r="H71">
            <v>170</v>
          </cell>
          <cell r="I71">
            <v>165</v>
          </cell>
        </row>
        <row r="72">
          <cell r="A72" t="str">
            <v>Mechanical engineeringMinority ethnic total%</v>
          </cell>
          <cell r="B72" t="str">
            <v>Mechanical engineering</v>
          </cell>
          <cell r="C72" t="str">
            <v>Minority ethnic total</v>
          </cell>
          <cell r="D72" t="str">
            <v>%</v>
          </cell>
          <cell r="E72">
            <v>0.13191489361702127</v>
          </cell>
          <cell r="F72">
            <v>0.12357217030114226</v>
          </cell>
          <cell r="G72">
            <v>0.13645621181262729</v>
          </cell>
          <cell r="H72">
            <v>0.16422287390029325</v>
          </cell>
          <cell r="I72">
            <v>0.18526785714285715</v>
          </cell>
        </row>
        <row r="73">
          <cell r="A73" t="str">
            <v>Mechanical engineeringAsianNo.</v>
          </cell>
          <cell r="B73" t="str">
            <v>Mechanical engineering</v>
          </cell>
          <cell r="C73" t="str">
            <v>Asian</v>
          </cell>
          <cell r="D73" t="str">
            <v>No.</v>
          </cell>
          <cell r="E73">
            <v>55</v>
          </cell>
          <cell r="F73">
            <v>70</v>
          </cell>
          <cell r="G73">
            <v>70</v>
          </cell>
          <cell r="H73">
            <v>85</v>
          </cell>
          <cell r="I73">
            <v>90</v>
          </cell>
        </row>
        <row r="74">
          <cell r="A74" t="str">
            <v>Mechanical engineeringAsian%</v>
          </cell>
          <cell r="B74" t="str">
            <v>Mechanical engineering</v>
          </cell>
          <cell r="C74" t="str">
            <v>Asian</v>
          </cell>
          <cell r="D74" t="str">
            <v>%</v>
          </cell>
          <cell r="E74">
            <v>5.8572949946751864E-2</v>
          </cell>
          <cell r="F74">
            <v>7.0612668743509868E-2</v>
          </cell>
          <cell r="G74">
            <v>7.2227873855544258E-2</v>
          </cell>
          <cell r="H74">
            <v>8.2191780821917804E-2</v>
          </cell>
          <cell r="I74">
            <v>0.10267857142857142</v>
          </cell>
        </row>
        <row r="75">
          <cell r="A75" t="str">
            <v>Mechanical engineeringBlackNo.</v>
          </cell>
          <cell r="B75" t="str">
            <v>Mechanical engineering</v>
          </cell>
          <cell r="C75" t="str">
            <v>Black</v>
          </cell>
          <cell r="D75" t="str">
            <v>No.</v>
          </cell>
          <cell r="E75">
            <v>40</v>
          </cell>
          <cell r="F75">
            <v>30</v>
          </cell>
          <cell r="G75">
            <v>35</v>
          </cell>
          <cell r="H75">
            <v>45</v>
          </cell>
          <cell r="I75">
            <v>40</v>
          </cell>
        </row>
        <row r="76">
          <cell r="A76" t="str">
            <v>Mechanical engineeringBlack%</v>
          </cell>
          <cell r="B76" t="str">
            <v>Mechanical engineering</v>
          </cell>
          <cell r="C76" t="str">
            <v>Black</v>
          </cell>
          <cell r="D76" t="str">
            <v>%</v>
          </cell>
          <cell r="E76">
            <v>4.1533546325878593E-2</v>
          </cell>
          <cell r="F76">
            <v>3.0114226375908618E-2</v>
          </cell>
          <cell r="G76">
            <v>3.7639877924720247E-2</v>
          </cell>
          <cell r="H76">
            <v>4.4031311154598823E-2</v>
          </cell>
          <cell r="I76">
            <v>4.2410714285714288E-2</v>
          </cell>
        </row>
        <row r="77">
          <cell r="A77" t="str">
            <v>Mechanical engineeringMixedNo.</v>
          </cell>
          <cell r="B77" t="str">
            <v>Mechanical engineering</v>
          </cell>
          <cell r="C77" t="str">
            <v>Mixed</v>
          </cell>
          <cell r="D77" t="str">
            <v>No.</v>
          </cell>
          <cell r="E77">
            <v>20</v>
          </cell>
          <cell r="F77">
            <v>15</v>
          </cell>
          <cell r="G77">
            <v>25</v>
          </cell>
          <cell r="H77">
            <v>25</v>
          </cell>
          <cell r="I77">
            <v>25</v>
          </cell>
        </row>
        <row r="78">
          <cell r="A78" t="str">
            <v>Mechanical engineeringMixed%</v>
          </cell>
          <cell r="B78" t="str">
            <v>Mechanical engineering</v>
          </cell>
          <cell r="C78" t="str">
            <v>Mixed</v>
          </cell>
          <cell r="D78" t="str">
            <v>%</v>
          </cell>
          <cell r="E78">
            <v>2.0234291799787009E-2</v>
          </cell>
          <cell r="F78">
            <v>1.5576323987538941E-2</v>
          </cell>
          <cell r="G78">
            <v>2.5432349949135302E-2</v>
          </cell>
          <cell r="H78">
            <v>2.446183953033268E-2</v>
          </cell>
          <cell r="I78">
            <v>3.0133928571428572E-2</v>
          </cell>
        </row>
        <row r="79">
          <cell r="A79" t="str">
            <v>Mechanical engineeringOtherNo.</v>
          </cell>
          <cell r="B79" t="str">
            <v>Mechanical engineering</v>
          </cell>
          <cell r="C79" t="str">
            <v>Other</v>
          </cell>
          <cell r="D79" t="str">
            <v>No.</v>
          </cell>
          <cell r="E79">
            <v>10</v>
          </cell>
          <cell r="F79">
            <v>5</v>
          </cell>
          <cell r="G79">
            <v>0</v>
          </cell>
          <cell r="H79">
            <v>15</v>
          </cell>
          <cell r="I79">
            <v>10</v>
          </cell>
        </row>
        <row r="80">
          <cell r="A80" t="str">
            <v>Mechanical engineeringOther%</v>
          </cell>
          <cell r="B80" t="str">
            <v>Mechanical engineering</v>
          </cell>
          <cell r="C80" t="str">
            <v>Other</v>
          </cell>
          <cell r="D80" t="str">
            <v>%</v>
          </cell>
          <cell r="E80">
            <v>1.0649627263045794E-2</v>
          </cell>
          <cell r="F80">
            <v>7.2689511941848393E-3</v>
          </cell>
          <cell r="G80">
            <v>2.0345879959308239E-3</v>
          </cell>
          <cell r="H80">
            <v>1.2720156555772993E-2</v>
          </cell>
          <cell r="I80">
            <v>1.0044642857142858E-2</v>
          </cell>
        </row>
        <row r="81">
          <cell r="A81" t="str">
            <v>Mechanical engineeringLow participation neighbourhoodNo.</v>
          </cell>
          <cell r="B81" t="str">
            <v>Mechanical engineering</v>
          </cell>
          <cell r="C81" t="str">
            <v>Low participation neighbourhood</v>
          </cell>
          <cell r="D81" t="str">
            <v>No.</v>
          </cell>
          <cell r="E81">
            <v>150</v>
          </cell>
          <cell r="F81">
            <v>155</v>
          </cell>
          <cell r="G81">
            <v>160</v>
          </cell>
          <cell r="H81">
            <v>170</v>
          </cell>
          <cell r="I81">
            <v>155</v>
          </cell>
        </row>
        <row r="82">
          <cell r="A82" t="str">
            <v>Mechanical engineeringLow participation neighbourhood%</v>
          </cell>
          <cell r="B82" t="str">
            <v>Mechanical engineering</v>
          </cell>
          <cell r="C82" t="str">
            <v>Low participation neighbourhood</v>
          </cell>
          <cell r="D82" t="str">
            <v>%</v>
          </cell>
          <cell r="E82">
            <v>0.15329218106995884</v>
          </cell>
          <cell r="F82">
            <v>0.15181194906953965</v>
          </cell>
          <cell r="G82">
            <v>0.15466926070038911</v>
          </cell>
          <cell r="H82">
            <v>0.16119962511715089</v>
          </cell>
          <cell r="I82">
            <v>0.16259298618490967</v>
          </cell>
        </row>
        <row r="83">
          <cell r="A83" t="str">
            <v>Mechanical engineeringOther neighbourhoodNo.</v>
          </cell>
          <cell r="B83" t="str">
            <v>Mechanical engineering</v>
          </cell>
          <cell r="C83" t="str">
            <v>Other neighbourhood</v>
          </cell>
          <cell r="D83" t="str">
            <v>No.</v>
          </cell>
          <cell r="E83">
            <v>825</v>
          </cell>
          <cell r="F83">
            <v>865</v>
          </cell>
          <cell r="G83">
            <v>870</v>
          </cell>
          <cell r="H83">
            <v>895</v>
          </cell>
          <cell r="I83">
            <v>790</v>
          </cell>
        </row>
        <row r="84">
          <cell r="A84" t="str">
            <v>Mechanical engineeringOther neighbourhood%</v>
          </cell>
          <cell r="B84" t="str">
            <v>Mechanical engineering</v>
          </cell>
          <cell r="C84" t="str">
            <v>Other neighbourhood</v>
          </cell>
          <cell r="D84" t="str">
            <v>%</v>
          </cell>
          <cell r="E84">
            <v>0.8467078189300411</v>
          </cell>
          <cell r="F84">
            <v>0.84818805093046035</v>
          </cell>
          <cell r="G84">
            <v>0.84533073929961089</v>
          </cell>
          <cell r="H84">
            <v>0.83880037488284909</v>
          </cell>
          <cell r="I84">
            <v>0.83740701381509031</v>
          </cell>
        </row>
        <row r="85">
          <cell r="A85" t="str">
            <v>Mechanical engineeringDisabled No.</v>
          </cell>
          <cell r="B85" t="str">
            <v>Mechanical engineering</v>
          </cell>
          <cell r="C85" t="str">
            <v xml:space="preserve">Disabled </v>
          </cell>
          <cell r="D85" t="str">
            <v>No.</v>
          </cell>
          <cell r="E85">
            <v>85</v>
          </cell>
          <cell r="F85">
            <v>100</v>
          </cell>
          <cell r="G85">
            <v>95</v>
          </cell>
          <cell r="H85">
            <v>105</v>
          </cell>
          <cell r="I85">
            <v>100</v>
          </cell>
        </row>
        <row r="86">
          <cell r="A86" t="str">
            <v>Mechanical engineeringDisabled %</v>
          </cell>
          <cell r="B86" t="str">
            <v>Mechanical engineering</v>
          </cell>
          <cell r="C86" t="str">
            <v xml:space="preserve">Disabled </v>
          </cell>
          <cell r="D86" t="str">
            <v>%</v>
          </cell>
          <cell r="E86">
            <v>7.6517150395778361E-2</v>
          </cell>
          <cell r="F86">
            <v>8.6324786324786323E-2</v>
          </cell>
          <cell r="G86">
            <v>8.037225042301184E-2</v>
          </cell>
          <cell r="H86">
            <v>8.3468395461912481E-2</v>
          </cell>
          <cell r="I86">
            <v>9.2057761732852003E-2</v>
          </cell>
        </row>
        <row r="87">
          <cell r="A87" t="str">
            <v>Mechanical engineeringNo known disabilityNo.</v>
          </cell>
          <cell r="B87" t="str">
            <v>Mechanical engineering</v>
          </cell>
          <cell r="C87" t="str">
            <v>No known disability</v>
          </cell>
          <cell r="D87" t="str">
            <v>No.</v>
          </cell>
          <cell r="E87">
            <v>1050</v>
          </cell>
          <cell r="F87">
            <v>1070</v>
          </cell>
          <cell r="G87">
            <v>1085</v>
          </cell>
          <cell r="H87">
            <v>1130</v>
          </cell>
          <cell r="I87">
            <v>1005</v>
          </cell>
        </row>
        <row r="88">
          <cell r="A88" t="str">
            <v>Mechanical engineeringNo known disability%</v>
          </cell>
          <cell r="B88" t="str">
            <v>Mechanical engineering</v>
          </cell>
          <cell r="C88" t="str">
            <v>No known disability</v>
          </cell>
          <cell r="D88" t="str">
            <v>%</v>
          </cell>
          <cell r="E88">
            <v>0.92348284960422167</v>
          </cell>
          <cell r="F88">
            <v>0.91367521367521365</v>
          </cell>
          <cell r="G88">
            <v>0.91962774957698812</v>
          </cell>
          <cell r="H88">
            <v>0.91653160453808757</v>
          </cell>
          <cell r="I88">
            <v>0.90794223826714804</v>
          </cell>
        </row>
        <row r="89">
          <cell r="A89" t="str">
            <v>Mechanical engineeringUKNo.</v>
          </cell>
          <cell r="B89" t="str">
            <v>Mechanical engineering</v>
          </cell>
          <cell r="C89" t="str">
            <v>UK</v>
          </cell>
          <cell r="D89" t="str">
            <v>No.</v>
          </cell>
          <cell r="E89">
            <v>995</v>
          </cell>
          <cell r="F89">
            <v>1055</v>
          </cell>
          <cell r="G89">
            <v>1060</v>
          </cell>
          <cell r="H89">
            <v>1095</v>
          </cell>
          <cell r="I89">
            <v>970</v>
          </cell>
        </row>
        <row r="90">
          <cell r="A90" t="str">
            <v>Mechanical engineeringUK%</v>
          </cell>
          <cell r="B90" t="str">
            <v>Mechanical engineering</v>
          </cell>
          <cell r="C90" t="str">
            <v>UK</v>
          </cell>
          <cell r="D90" t="str">
            <v>%</v>
          </cell>
          <cell r="E90">
            <v>0.8751099384344766</v>
          </cell>
          <cell r="F90">
            <v>0.90162532078699742</v>
          </cell>
          <cell r="G90">
            <v>0.89847715736040612</v>
          </cell>
          <cell r="H90">
            <v>0.88897893030794162</v>
          </cell>
          <cell r="I90">
            <v>0.8746618575293057</v>
          </cell>
        </row>
        <row r="91">
          <cell r="A91" t="str">
            <v>Mechanical engineeringEUNo.</v>
          </cell>
          <cell r="B91" t="str">
            <v>Mechanical engineering</v>
          </cell>
          <cell r="C91" t="str">
            <v>EU</v>
          </cell>
          <cell r="D91" t="str">
            <v>No.</v>
          </cell>
          <cell r="E91">
            <v>45</v>
          </cell>
          <cell r="F91">
            <v>30</v>
          </cell>
          <cell r="G91">
            <v>30</v>
          </cell>
          <cell r="H91">
            <v>30</v>
          </cell>
          <cell r="I91">
            <v>30</v>
          </cell>
        </row>
        <row r="92">
          <cell r="A92" t="str">
            <v>Mechanical engineeringEU%</v>
          </cell>
          <cell r="B92" t="str">
            <v>Mechanical engineering</v>
          </cell>
          <cell r="C92" t="str">
            <v>EU</v>
          </cell>
          <cell r="D92" t="str">
            <v>%</v>
          </cell>
          <cell r="E92">
            <v>3.8698328935795952E-2</v>
          </cell>
          <cell r="F92">
            <v>2.5662959794696322E-2</v>
          </cell>
          <cell r="G92">
            <v>2.5380710659898477E-2</v>
          </cell>
          <cell r="H92">
            <v>2.5931928687196112E-2</v>
          </cell>
          <cell r="I92">
            <v>2.7953110910730387E-2</v>
          </cell>
        </row>
        <row r="93">
          <cell r="A93" t="str">
            <v>Mechanical engineeringNon EUNo.</v>
          </cell>
          <cell r="B93" t="str">
            <v>Mechanical engineering</v>
          </cell>
          <cell r="C93" t="str">
            <v>Non EU</v>
          </cell>
          <cell r="D93" t="str">
            <v>No.</v>
          </cell>
          <cell r="E93">
            <v>100</v>
          </cell>
          <cell r="F93">
            <v>85</v>
          </cell>
          <cell r="G93">
            <v>90</v>
          </cell>
          <cell r="H93">
            <v>105</v>
          </cell>
          <cell r="I93">
            <v>110</v>
          </cell>
        </row>
        <row r="94">
          <cell r="A94" t="str">
            <v>Mechanical engineeringNon EU%</v>
          </cell>
          <cell r="B94" t="str">
            <v>Mechanical engineering</v>
          </cell>
          <cell r="C94" t="str">
            <v>Non EU</v>
          </cell>
          <cell r="D94" t="str">
            <v>%</v>
          </cell>
          <cell r="E94">
            <v>8.6191732629727347E-2</v>
          </cell>
          <cell r="F94">
            <v>7.2711719418306245E-2</v>
          </cell>
          <cell r="G94">
            <v>7.6142131979695438E-2</v>
          </cell>
          <cell r="H94">
            <v>8.5089141004862243E-2</v>
          </cell>
          <cell r="I94">
            <v>9.7385031559963947E-2</v>
          </cell>
        </row>
        <row r="95">
          <cell r="A95" t="str">
            <v>Mechanical engineeringTotalNo.</v>
          </cell>
          <cell r="B95" t="str">
            <v>Mechanical engineering</v>
          </cell>
          <cell r="C95" t="str">
            <v>Total</v>
          </cell>
          <cell r="D95" t="str">
            <v>No.</v>
          </cell>
          <cell r="E95">
            <v>1135</v>
          </cell>
          <cell r="F95">
            <v>1170</v>
          </cell>
          <cell r="G95">
            <v>1180</v>
          </cell>
          <cell r="H95">
            <v>1235</v>
          </cell>
          <cell r="I95">
            <v>1110</v>
          </cell>
        </row>
        <row r="96">
          <cell r="A96" t="str">
            <v>Aerospace engineeringFemaleNo.</v>
          </cell>
          <cell r="B96" t="str">
            <v>Aerospace engineering</v>
          </cell>
          <cell r="C96" t="str">
            <v>Female</v>
          </cell>
          <cell r="D96" t="str">
            <v>No.</v>
          </cell>
          <cell r="E96">
            <v>35</v>
          </cell>
          <cell r="F96">
            <v>25</v>
          </cell>
          <cell r="G96">
            <v>30</v>
          </cell>
          <cell r="H96">
            <v>45</v>
          </cell>
          <cell r="I96">
            <v>40</v>
          </cell>
        </row>
        <row r="97">
          <cell r="A97" t="str">
            <v>Aerospace engineeringFemale%</v>
          </cell>
          <cell r="B97" t="str">
            <v>Aerospace engineering</v>
          </cell>
          <cell r="C97" t="str">
            <v>Female</v>
          </cell>
          <cell r="D97" t="str">
            <v>%</v>
          </cell>
          <cell r="E97">
            <v>7.505518763796909E-2</v>
          </cell>
          <cell r="F97">
            <v>5.353319057815846E-2</v>
          </cell>
          <cell r="G97">
            <v>6.2626262626262627E-2</v>
          </cell>
          <cell r="H97">
            <v>8.1174438687392061E-2</v>
          </cell>
          <cell r="I97">
            <v>9.7744360902255634E-2</v>
          </cell>
        </row>
        <row r="98">
          <cell r="A98" t="str">
            <v>Aerospace engineeringMaleNo.</v>
          </cell>
          <cell r="B98" t="str">
            <v>Aerospace engineering</v>
          </cell>
          <cell r="C98" t="str">
            <v>Male</v>
          </cell>
          <cell r="D98" t="str">
            <v>No.</v>
          </cell>
          <cell r="E98">
            <v>420</v>
          </cell>
          <cell r="F98">
            <v>440</v>
          </cell>
          <cell r="G98">
            <v>465</v>
          </cell>
          <cell r="H98">
            <v>530</v>
          </cell>
          <cell r="I98">
            <v>360</v>
          </cell>
        </row>
        <row r="99">
          <cell r="A99" t="str">
            <v>Aerospace engineeringMale%</v>
          </cell>
          <cell r="B99" t="str">
            <v>Aerospace engineering</v>
          </cell>
          <cell r="C99" t="str">
            <v>Male</v>
          </cell>
          <cell r="D99" t="str">
            <v>%</v>
          </cell>
          <cell r="E99">
            <v>0.92494481236203085</v>
          </cell>
          <cell r="F99">
            <v>0.94646680942184158</v>
          </cell>
          <cell r="G99">
            <v>0.93737373737373741</v>
          </cell>
          <cell r="H99">
            <v>0.91882556131260795</v>
          </cell>
          <cell r="I99">
            <v>0.90225563909774431</v>
          </cell>
        </row>
        <row r="100">
          <cell r="A100" t="str">
            <v>Aerospace engineeringWhiteNo.</v>
          </cell>
          <cell r="B100" t="str">
            <v>Aerospace engineering</v>
          </cell>
          <cell r="C100" t="str">
            <v>White</v>
          </cell>
          <cell r="D100" t="str">
            <v>No.</v>
          </cell>
          <cell r="E100">
            <v>305</v>
          </cell>
          <cell r="F100">
            <v>295</v>
          </cell>
          <cell r="G100">
            <v>280</v>
          </cell>
          <cell r="H100">
            <v>420</v>
          </cell>
          <cell r="I100">
            <v>120</v>
          </cell>
        </row>
        <row r="101">
          <cell r="A101" t="str">
            <v>Aerospace engineeringWhite%</v>
          </cell>
          <cell r="B101" t="str">
            <v>Aerospace engineering</v>
          </cell>
          <cell r="C101" t="str">
            <v>White</v>
          </cell>
          <cell r="D101" t="str">
            <v>%</v>
          </cell>
          <cell r="E101">
            <v>0.84444444444444444</v>
          </cell>
          <cell r="F101">
            <v>0.80601092896174864</v>
          </cell>
          <cell r="G101">
            <v>0.83431952662721898</v>
          </cell>
          <cell r="H101">
            <v>0.85050505050505054</v>
          </cell>
          <cell r="I101">
            <v>0.67415730337078661</v>
          </cell>
        </row>
        <row r="102">
          <cell r="A102" t="str">
            <v>Aerospace engineeringMinority ethnic totalNo.</v>
          </cell>
          <cell r="B102" t="str">
            <v>Aerospace engineering</v>
          </cell>
          <cell r="C102" t="str">
            <v>Minority ethnic total</v>
          </cell>
          <cell r="D102" t="str">
            <v>No.</v>
          </cell>
          <cell r="E102">
            <v>55</v>
          </cell>
          <cell r="F102">
            <v>70</v>
          </cell>
          <cell r="G102">
            <v>55</v>
          </cell>
          <cell r="H102">
            <v>75</v>
          </cell>
          <cell r="I102">
            <v>60</v>
          </cell>
        </row>
        <row r="103">
          <cell r="A103" t="str">
            <v>Aerospace engineeringMinority ethnic total%</v>
          </cell>
          <cell r="B103" t="str">
            <v>Aerospace engineering</v>
          </cell>
          <cell r="C103" t="str">
            <v>Minority ethnic total</v>
          </cell>
          <cell r="D103" t="str">
            <v>%</v>
          </cell>
          <cell r="E103">
            <v>0.15555555555555556</v>
          </cell>
          <cell r="F103">
            <v>0.19398907103825136</v>
          </cell>
          <cell r="G103">
            <v>0.16568047337278111</v>
          </cell>
          <cell r="H103">
            <v>0.14949494949494949</v>
          </cell>
          <cell r="I103">
            <v>0.3258426966292135</v>
          </cell>
        </row>
        <row r="104">
          <cell r="A104" t="str">
            <v>Aerospace engineeringAsianNo.</v>
          </cell>
          <cell r="B104" t="str">
            <v>Aerospace engineering</v>
          </cell>
          <cell r="C104" t="str">
            <v>Asian</v>
          </cell>
          <cell r="D104" t="str">
            <v>No.</v>
          </cell>
          <cell r="E104">
            <v>25</v>
          </cell>
          <cell r="F104">
            <v>40</v>
          </cell>
          <cell r="G104">
            <v>30</v>
          </cell>
          <cell r="H104">
            <v>40</v>
          </cell>
          <cell r="I104">
            <v>30</v>
          </cell>
        </row>
        <row r="105">
          <cell r="A105" t="str">
            <v>Aerospace engineeringAsian%</v>
          </cell>
          <cell r="B105" t="str">
            <v>Aerospace engineering</v>
          </cell>
          <cell r="C105" t="str">
            <v>Asian</v>
          </cell>
          <cell r="D105" t="str">
            <v>%</v>
          </cell>
          <cell r="E105">
            <v>6.9444444444444448E-2</v>
          </cell>
          <cell r="F105">
            <v>0.11202185792349727</v>
          </cell>
          <cell r="G105">
            <v>9.1715976331360943E-2</v>
          </cell>
          <cell r="H105">
            <v>8.2828282828282834E-2</v>
          </cell>
          <cell r="I105">
            <v>0.16292134831460675</v>
          </cell>
        </row>
        <row r="106">
          <cell r="A106" t="str">
            <v>Aerospace engineeringBlackNo.</v>
          </cell>
          <cell r="B106" t="str">
            <v>Aerospace engineering</v>
          </cell>
          <cell r="C106" t="str">
            <v>Black</v>
          </cell>
          <cell r="D106" t="str">
            <v>No.</v>
          </cell>
          <cell r="E106">
            <v>20</v>
          </cell>
          <cell r="F106">
            <v>15</v>
          </cell>
          <cell r="G106">
            <v>15</v>
          </cell>
          <cell r="H106">
            <v>15</v>
          </cell>
          <cell r="I106">
            <v>10</v>
          </cell>
        </row>
        <row r="107">
          <cell r="A107" t="str">
            <v>Aerospace engineeringBlack%</v>
          </cell>
          <cell r="B107" t="str">
            <v>Aerospace engineering</v>
          </cell>
          <cell r="C107" t="str">
            <v>Black</v>
          </cell>
          <cell r="D107" t="str">
            <v>%</v>
          </cell>
          <cell r="E107">
            <v>0.05</v>
          </cell>
          <cell r="F107">
            <v>4.6448087431693992E-2</v>
          </cell>
          <cell r="G107">
            <v>4.142011834319527E-2</v>
          </cell>
          <cell r="H107">
            <v>3.4343434343434343E-2</v>
          </cell>
          <cell r="I107">
            <v>6.741573033707865E-2</v>
          </cell>
        </row>
        <row r="108">
          <cell r="A108" t="str">
            <v>Aerospace engineeringMixedNo.</v>
          </cell>
          <cell r="B108" t="str">
            <v>Aerospace engineering</v>
          </cell>
          <cell r="C108" t="str">
            <v>Mixed</v>
          </cell>
          <cell r="D108" t="str">
            <v>No.</v>
          </cell>
          <cell r="E108">
            <v>5</v>
          </cell>
          <cell r="F108">
            <v>5</v>
          </cell>
          <cell r="G108">
            <v>10</v>
          </cell>
          <cell r="H108">
            <v>10</v>
          </cell>
          <cell r="I108">
            <v>10</v>
          </cell>
        </row>
        <row r="109">
          <cell r="A109" t="str">
            <v>Aerospace engineeringMixed%</v>
          </cell>
          <cell r="B109" t="str">
            <v>Aerospace engineering</v>
          </cell>
          <cell r="C109" t="str">
            <v>Mixed</v>
          </cell>
          <cell r="D109" t="str">
            <v>%</v>
          </cell>
          <cell r="E109">
            <v>1.9444444444444445E-2</v>
          </cell>
          <cell r="F109">
            <v>1.912568306010929E-2</v>
          </cell>
          <cell r="G109">
            <v>2.3668639053254437E-2</v>
          </cell>
          <cell r="H109">
            <v>2.0202020202020204E-2</v>
          </cell>
          <cell r="I109">
            <v>6.741573033707865E-2</v>
          </cell>
        </row>
        <row r="110">
          <cell r="A110" t="str">
            <v>Aerospace engineeringOtherNo.</v>
          </cell>
          <cell r="B110" t="str">
            <v>Aerospace engineering</v>
          </cell>
          <cell r="C110" t="str">
            <v>Other</v>
          </cell>
          <cell r="D110" t="str">
            <v>No.</v>
          </cell>
          <cell r="E110">
            <v>5</v>
          </cell>
          <cell r="F110">
            <v>5</v>
          </cell>
          <cell r="G110">
            <v>5</v>
          </cell>
          <cell r="H110">
            <v>5</v>
          </cell>
          <cell r="I110">
            <v>5</v>
          </cell>
        </row>
        <row r="111">
          <cell r="A111" t="str">
            <v>Aerospace engineeringOther%</v>
          </cell>
          <cell r="B111" t="str">
            <v>Aerospace engineering</v>
          </cell>
          <cell r="C111" t="str">
            <v>Other</v>
          </cell>
          <cell r="D111" t="str">
            <v>%</v>
          </cell>
          <cell r="E111">
            <v>1.6666666666666666E-2</v>
          </cell>
          <cell r="F111">
            <v>1.6393442622950821E-2</v>
          </cell>
          <cell r="G111">
            <v>8.8757396449704144E-3</v>
          </cell>
          <cell r="H111">
            <v>1.2121212121212121E-2</v>
          </cell>
          <cell r="I111">
            <v>2.8089887640449437E-2</v>
          </cell>
        </row>
        <row r="112">
          <cell r="A112" t="str">
            <v>Aerospace engineeringLow participation neighbourhoodNo.</v>
          </cell>
          <cell r="B112" t="str">
            <v>Aerospace engineering</v>
          </cell>
          <cell r="C112" t="str">
            <v>Low participation neighbourhood</v>
          </cell>
          <cell r="D112" t="str">
            <v>No.</v>
          </cell>
          <cell r="E112">
            <v>75</v>
          </cell>
          <cell r="F112">
            <v>80</v>
          </cell>
          <cell r="G112">
            <v>85</v>
          </cell>
          <cell r="H112">
            <v>105</v>
          </cell>
          <cell r="I112">
            <v>60</v>
          </cell>
        </row>
        <row r="113">
          <cell r="A113" t="str">
            <v>Aerospace engineeringLow participation neighbourhood%</v>
          </cell>
          <cell r="B113" t="str">
            <v>Aerospace engineering</v>
          </cell>
          <cell r="C113" t="str">
            <v>Low participation neighbourhood</v>
          </cell>
          <cell r="D113" t="str">
            <v>%</v>
          </cell>
          <cell r="E113">
            <v>0.18796992481203006</v>
          </cell>
          <cell r="F113">
            <v>0.18309859154929578</v>
          </cell>
          <cell r="G113">
            <v>0.19863013698630136</v>
          </cell>
          <cell r="H113">
            <v>0.20075046904315197</v>
          </cell>
          <cell r="I113">
            <v>0.16573033707865167</v>
          </cell>
        </row>
        <row r="114">
          <cell r="A114" t="str">
            <v>Aerospace engineeringOther neighbourhoodNo.</v>
          </cell>
          <cell r="B114" t="str">
            <v>Aerospace engineering</v>
          </cell>
          <cell r="C114" t="str">
            <v>Other neighbourhood</v>
          </cell>
          <cell r="D114" t="str">
            <v>No.</v>
          </cell>
          <cell r="E114">
            <v>325</v>
          </cell>
          <cell r="F114">
            <v>350</v>
          </cell>
          <cell r="G114">
            <v>350</v>
          </cell>
          <cell r="H114">
            <v>425</v>
          </cell>
          <cell r="I114">
            <v>295</v>
          </cell>
        </row>
        <row r="115">
          <cell r="A115" t="str">
            <v>Aerospace engineeringOther neighbourhood%</v>
          </cell>
          <cell r="B115" t="str">
            <v>Aerospace engineering</v>
          </cell>
          <cell r="C115" t="str">
            <v>Other neighbourhood</v>
          </cell>
          <cell r="D115" t="str">
            <v>%</v>
          </cell>
          <cell r="E115">
            <v>0.81203007518796988</v>
          </cell>
          <cell r="F115">
            <v>0.81690140845070425</v>
          </cell>
          <cell r="G115">
            <v>0.80136986301369861</v>
          </cell>
          <cell r="H115">
            <v>0.79924953095684803</v>
          </cell>
          <cell r="I115">
            <v>0.8342696629213483</v>
          </cell>
        </row>
        <row r="116">
          <cell r="A116" t="str">
            <v>Aerospace engineeringDisabled No.</v>
          </cell>
          <cell r="B116" t="str">
            <v>Aerospace engineering</v>
          </cell>
          <cell r="C116" t="str">
            <v xml:space="preserve">Disabled </v>
          </cell>
          <cell r="D116" t="str">
            <v>No.</v>
          </cell>
          <cell r="E116">
            <v>25</v>
          </cell>
          <cell r="F116">
            <v>25</v>
          </cell>
          <cell r="G116">
            <v>20</v>
          </cell>
          <cell r="H116">
            <v>30</v>
          </cell>
          <cell r="I116">
            <v>25</v>
          </cell>
        </row>
        <row r="117">
          <cell r="A117" t="str">
            <v>Aerospace engineeringDisabled %</v>
          </cell>
          <cell r="B117" t="str">
            <v>Aerospace engineering</v>
          </cell>
          <cell r="C117" t="str">
            <v xml:space="preserve">Disabled </v>
          </cell>
          <cell r="D117" t="str">
            <v>%</v>
          </cell>
          <cell r="E117">
            <v>5.5066079295154183E-2</v>
          </cell>
          <cell r="F117">
            <v>5.5555555555555552E-2</v>
          </cell>
          <cell r="G117">
            <v>3.8306451612903226E-2</v>
          </cell>
          <cell r="H117">
            <v>5.5077452667814122E-2</v>
          </cell>
          <cell r="I117">
            <v>6.7500000000000004E-2</v>
          </cell>
        </row>
        <row r="118">
          <cell r="A118" t="str">
            <v>Aerospace engineeringNo known disabilityNo.</v>
          </cell>
          <cell r="B118" t="str">
            <v>Aerospace engineering</v>
          </cell>
          <cell r="C118" t="str">
            <v>No known disability</v>
          </cell>
          <cell r="D118" t="str">
            <v>No.</v>
          </cell>
          <cell r="E118">
            <v>430</v>
          </cell>
          <cell r="F118">
            <v>440</v>
          </cell>
          <cell r="G118">
            <v>475</v>
          </cell>
          <cell r="H118">
            <v>550</v>
          </cell>
          <cell r="I118">
            <v>375</v>
          </cell>
        </row>
        <row r="119">
          <cell r="A119" t="str">
            <v>Aerospace engineeringNo known disability%</v>
          </cell>
          <cell r="B119" t="str">
            <v>Aerospace engineering</v>
          </cell>
          <cell r="C119" t="str">
            <v>No known disability</v>
          </cell>
          <cell r="D119" t="str">
            <v>%</v>
          </cell>
          <cell r="E119">
            <v>0.94493392070484594</v>
          </cell>
          <cell r="F119">
            <v>0.94444444444444442</v>
          </cell>
          <cell r="G119">
            <v>0.96169354838709675</v>
          </cell>
          <cell r="H119">
            <v>0.94492254733218584</v>
          </cell>
          <cell r="I119">
            <v>0.9325</v>
          </cell>
        </row>
        <row r="120">
          <cell r="A120" t="str">
            <v>Aerospace engineeringUKNo.</v>
          </cell>
          <cell r="B120" t="str">
            <v>Aerospace engineering</v>
          </cell>
          <cell r="C120" t="str">
            <v>UK</v>
          </cell>
          <cell r="D120" t="str">
            <v>No.</v>
          </cell>
          <cell r="E120">
            <v>400</v>
          </cell>
          <cell r="F120">
            <v>430</v>
          </cell>
          <cell r="G120">
            <v>450</v>
          </cell>
          <cell r="H120">
            <v>550</v>
          </cell>
          <cell r="I120">
            <v>365</v>
          </cell>
        </row>
        <row r="121">
          <cell r="A121" t="str">
            <v>Aerospace engineeringUK%</v>
          </cell>
          <cell r="B121" t="str">
            <v>Aerospace engineering</v>
          </cell>
          <cell r="C121" t="str">
            <v>UK</v>
          </cell>
          <cell r="D121" t="str">
            <v>%</v>
          </cell>
          <cell r="E121">
            <v>0.88741721854304634</v>
          </cell>
          <cell r="F121">
            <v>0.92307692307692302</v>
          </cell>
          <cell r="G121">
            <v>0.90140845070422548</v>
          </cell>
          <cell r="H121">
            <v>0.94492254733218584</v>
          </cell>
          <cell r="I121">
            <v>0.91249999999999998</v>
          </cell>
        </row>
        <row r="122">
          <cell r="A122" t="str">
            <v>Aerospace engineeringEUNo.</v>
          </cell>
          <cell r="B122" t="str">
            <v>Aerospace engineering</v>
          </cell>
          <cell r="C122" t="str">
            <v>EU</v>
          </cell>
          <cell r="D122" t="str">
            <v>No.</v>
          </cell>
          <cell r="E122">
            <v>25</v>
          </cell>
          <cell r="F122">
            <v>5</v>
          </cell>
          <cell r="G122">
            <v>5</v>
          </cell>
          <cell r="H122">
            <v>10</v>
          </cell>
          <cell r="I122">
            <v>15</v>
          </cell>
        </row>
        <row r="123">
          <cell r="A123" t="str">
            <v>Aerospace engineeringEU%</v>
          </cell>
          <cell r="B123" t="str">
            <v>Aerospace engineering</v>
          </cell>
          <cell r="C123" t="str">
            <v>EU</v>
          </cell>
          <cell r="D123" t="str">
            <v>%</v>
          </cell>
          <cell r="E123">
            <v>5.0772626931567331E-2</v>
          </cell>
          <cell r="F123">
            <v>1.4957264957264958E-2</v>
          </cell>
          <cell r="G123">
            <v>1.4084507042253523E-2</v>
          </cell>
          <cell r="H123">
            <v>1.3769363166953531E-2</v>
          </cell>
          <cell r="I123">
            <v>4.2500000000000003E-2</v>
          </cell>
        </row>
        <row r="124">
          <cell r="A124" t="str">
            <v>Aerospace engineeringNon EUNo.</v>
          </cell>
          <cell r="B124" t="str">
            <v>Aerospace engineering</v>
          </cell>
          <cell r="C124" t="str">
            <v>Non EU</v>
          </cell>
          <cell r="D124" t="str">
            <v>No.</v>
          </cell>
          <cell r="E124">
            <v>30</v>
          </cell>
          <cell r="F124">
            <v>30</v>
          </cell>
          <cell r="G124">
            <v>40</v>
          </cell>
          <cell r="H124">
            <v>25</v>
          </cell>
          <cell r="I124">
            <v>20</v>
          </cell>
        </row>
        <row r="125">
          <cell r="A125" t="str">
            <v>Aerospace engineeringNon EU%</v>
          </cell>
          <cell r="B125" t="str">
            <v>Aerospace engineering</v>
          </cell>
          <cell r="C125" t="str">
            <v>Non EU</v>
          </cell>
          <cell r="D125" t="str">
            <v>%</v>
          </cell>
          <cell r="E125">
            <v>6.1810154525386317E-2</v>
          </cell>
          <cell r="F125">
            <v>6.1965811965811968E-2</v>
          </cell>
          <cell r="G125">
            <v>8.4507042253521125E-2</v>
          </cell>
          <cell r="H125">
            <v>4.1308089500860588E-2</v>
          </cell>
          <cell r="I125">
            <v>4.4999999999999998E-2</v>
          </cell>
        </row>
        <row r="126">
          <cell r="A126" t="str">
            <v>Aerospace engineeringTotalNo.</v>
          </cell>
          <cell r="B126" t="str">
            <v>Aerospace engineering</v>
          </cell>
          <cell r="C126" t="str">
            <v>Total</v>
          </cell>
          <cell r="D126" t="str">
            <v>No.</v>
          </cell>
          <cell r="E126">
            <v>455</v>
          </cell>
          <cell r="F126">
            <v>470</v>
          </cell>
          <cell r="G126">
            <v>495</v>
          </cell>
          <cell r="H126">
            <v>580</v>
          </cell>
          <cell r="I126">
            <v>400</v>
          </cell>
        </row>
        <row r="127">
          <cell r="A127" t="str">
            <v>Electronic and electrical engineeringFemaleNo.</v>
          </cell>
          <cell r="B127" t="str">
            <v>Electronic and electrical engineering</v>
          </cell>
          <cell r="C127" t="str">
            <v>Female</v>
          </cell>
          <cell r="D127" t="str">
            <v>No.</v>
          </cell>
          <cell r="E127">
            <v>80</v>
          </cell>
          <cell r="F127">
            <v>105</v>
          </cell>
          <cell r="G127">
            <v>105</v>
          </cell>
          <cell r="H127">
            <v>90</v>
          </cell>
          <cell r="I127">
            <v>100</v>
          </cell>
        </row>
        <row r="128">
          <cell r="A128" t="str">
            <v>Electronic and electrical engineeringFemale%</v>
          </cell>
          <cell r="B128" t="str">
            <v>Electronic and electrical engineering</v>
          </cell>
          <cell r="C128" t="str">
            <v>Female</v>
          </cell>
          <cell r="D128" t="str">
            <v>%</v>
          </cell>
          <cell r="E128">
            <v>5.4583624912526239E-2</v>
          </cell>
          <cell r="F128">
            <v>7.3407202216066489E-2</v>
          </cell>
          <cell r="G128">
            <v>7.2222222222222215E-2</v>
          </cell>
          <cell r="H128">
            <v>6.7466266866566718E-2</v>
          </cell>
          <cell r="I128">
            <v>8.2324455205811151E-2</v>
          </cell>
        </row>
        <row r="129">
          <cell r="A129" t="str">
            <v>Electronic and electrical engineeringMaleNo.</v>
          </cell>
          <cell r="B129" t="str">
            <v>Electronic and electrical engineering</v>
          </cell>
          <cell r="C129" t="str">
            <v>Male</v>
          </cell>
          <cell r="D129" t="str">
            <v>No.</v>
          </cell>
          <cell r="E129">
            <v>1350</v>
          </cell>
          <cell r="F129">
            <v>1340</v>
          </cell>
          <cell r="G129">
            <v>1335</v>
          </cell>
          <cell r="H129">
            <v>1245</v>
          </cell>
          <cell r="I129">
            <v>1135</v>
          </cell>
        </row>
        <row r="130">
          <cell r="A130" t="str">
            <v>Electronic and electrical engineeringMale%</v>
          </cell>
          <cell r="B130" t="str">
            <v>Electronic and electrical engineering</v>
          </cell>
          <cell r="C130" t="str">
            <v>Male</v>
          </cell>
          <cell r="D130" t="str">
            <v>%</v>
          </cell>
          <cell r="E130">
            <v>0.94541637508747389</v>
          </cell>
          <cell r="F130">
            <v>0.92659279778393355</v>
          </cell>
          <cell r="G130">
            <v>0.92777777777777781</v>
          </cell>
          <cell r="H130">
            <v>0.93253373313343313</v>
          </cell>
          <cell r="I130">
            <v>0.91767554479418889</v>
          </cell>
        </row>
        <row r="131">
          <cell r="A131" t="str">
            <v>Electronic and electrical engineeringWhiteNo.</v>
          </cell>
          <cell r="B131" t="str">
            <v>Electronic and electrical engineering</v>
          </cell>
          <cell r="C131" t="str">
            <v>White</v>
          </cell>
          <cell r="D131" t="str">
            <v>No.</v>
          </cell>
          <cell r="E131">
            <v>1005</v>
          </cell>
          <cell r="F131">
            <v>1070</v>
          </cell>
          <cell r="G131">
            <v>1085</v>
          </cell>
          <cell r="H131">
            <v>1030</v>
          </cell>
          <cell r="I131">
            <v>940</v>
          </cell>
        </row>
        <row r="132">
          <cell r="A132" t="str">
            <v>Electronic and electrical engineeringWhite%</v>
          </cell>
          <cell r="B132" t="str">
            <v>Electronic and electrical engineering</v>
          </cell>
          <cell r="C132" t="str">
            <v>White</v>
          </cell>
          <cell r="D132" t="str">
            <v>%</v>
          </cell>
          <cell r="E132">
            <v>0.8648881239242685</v>
          </cell>
          <cell r="F132">
            <v>0.88448844884488453</v>
          </cell>
          <cell r="G132">
            <v>0.88048780487804879</v>
          </cell>
          <cell r="H132">
            <v>0.89341421143847488</v>
          </cell>
          <cell r="I132">
            <v>0.89025543992431411</v>
          </cell>
        </row>
        <row r="133">
          <cell r="A133" t="str">
            <v>Electronic and electrical engineeringMinority ethnic totalNo.</v>
          </cell>
          <cell r="B133" t="str">
            <v>Electronic and electrical engineering</v>
          </cell>
          <cell r="C133" t="str">
            <v>Minority ethnic total</v>
          </cell>
          <cell r="D133" t="str">
            <v>No.</v>
          </cell>
          <cell r="E133">
            <v>155</v>
          </cell>
          <cell r="F133">
            <v>140</v>
          </cell>
          <cell r="G133">
            <v>145</v>
          </cell>
          <cell r="H133">
            <v>125</v>
          </cell>
          <cell r="I133">
            <v>115</v>
          </cell>
        </row>
        <row r="134">
          <cell r="A134" t="str">
            <v>Electronic and electrical engineeringMinority ethnic total%</v>
          </cell>
          <cell r="B134" t="str">
            <v>Electronic and electrical engineering</v>
          </cell>
          <cell r="C134" t="str">
            <v>Minority ethnic total</v>
          </cell>
          <cell r="D134" t="str">
            <v>%</v>
          </cell>
          <cell r="E134">
            <v>0.1351118760757315</v>
          </cell>
          <cell r="F134">
            <v>0.11551155115511551</v>
          </cell>
          <cell r="G134">
            <v>0.11951219512195121</v>
          </cell>
          <cell r="H134">
            <v>0.10658578856152513</v>
          </cell>
          <cell r="I134">
            <v>0.10974456007568591</v>
          </cell>
        </row>
        <row r="135">
          <cell r="A135" t="str">
            <v>Electronic and electrical engineeringAsianNo.</v>
          </cell>
          <cell r="B135" t="str">
            <v>Electronic and electrical engineering</v>
          </cell>
          <cell r="C135" t="str">
            <v>Asian</v>
          </cell>
          <cell r="D135" t="str">
            <v>No.</v>
          </cell>
          <cell r="E135">
            <v>75</v>
          </cell>
          <cell r="F135">
            <v>65</v>
          </cell>
          <cell r="G135">
            <v>65</v>
          </cell>
          <cell r="H135">
            <v>45</v>
          </cell>
          <cell r="I135">
            <v>55</v>
          </cell>
        </row>
        <row r="136">
          <cell r="A136" t="str">
            <v>Electronic and electrical engineeringAsian%</v>
          </cell>
          <cell r="B136" t="str">
            <v>Electronic and electrical engineering</v>
          </cell>
          <cell r="C136" t="str">
            <v>Asian</v>
          </cell>
          <cell r="D136" t="str">
            <v>%</v>
          </cell>
          <cell r="E136">
            <v>6.2822719449225475E-2</v>
          </cell>
          <cell r="F136">
            <v>5.3630363036303627E-2</v>
          </cell>
          <cell r="G136">
            <v>5.3702196908055333E-2</v>
          </cell>
          <cell r="H136">
            <v>3.9861351819757362E-2</v>
          </cell>
          <cell r="I136">
            <v>5.0189393939393936E-2</v>
          </cell>
        </row>
        <row r="137">
          <cell r="A137" t="str">
            <v>Electronic and electrical engineeringBlackNo.</v>
          </cell>
          <cell r="B137" t="str">
            <v>Electronic and electrical engineering</v>
          </cell>
          <cell r="C137" t="str">
            <v>Black</v>
          </cell>
          <cell r="D137" t="str">
            <v>No.</v>
          </cell>
          <cell r="E137">
            <v>60</v>
          </cell>
          <cell r="F137">
            <v>60</v>
          </cell>
          <cell r="G137">
            <v>50</v>
          </cell>
          <cell r="H137">
            <v>50</v>
          </cell>
          <cell r="I137">
            <v>30</v>
          </cell>
        </row>
        <row r="138">
          <cell r="A138" t="str">
            <v>Electronic and electrical engineeringBlack%</v>
          </cell>
          <cell r="B138" t="str">
            <v>Electronic and electrical engineering</v>
          </cell>
          <cell r="C138" t="str">
            <v>Black</v>
          </cell>
          <cell r="D138" t="str">
            <v>%</v>
          </cell>
          <cell r="E138">
            <v>4.9913941480206538E-2</v>
          </cell>
          <cell r="F138">
            <v>5.0330033003300328E-2</v>
          </cell>
          <cell r="G138">
            <v>4.231082180634662E-2</v>
          </cell>
          <cell r="H138">
            <v>4.1594454072790298E-2</v>
          </cell>
          <cell r="I138">
            <v>3.0303030303030304E-2</v>
          </cell>
        </row>
        <row r="139">
          <cell r="A139" t="str">
            <v>Electronic and electrical engineeringMixedNo.</v>
          </cell>
          <cell r="B139" t="str">
            <v>Electronic and electrical engineering</v>
          </cell>
          <cell r="C139" t="str">
            <v>Mixed</v>
          </cell>
          <cell r="D139" t="str">
            <v>No.</v>
          </cell>
          <cell r="E139">
            <v>15</v>
          </cell>
          <cell r="F139">
            <v>15</v>
          </cell>
          <cell r="G139">
            <v>15</v>
          </cell>
          <cell r="H139">
            <v>15</v>
          </cell>
          <cell r="I139">
            <v>20</v>
          </cell>
        </row>
        <row r="140">
          <cell r="A140" t="str">
            <v>Electronic and electrical engineeringMixed%</v>
          </cell>
          <cell r="B140" t="str">
            <v>Electronic and electrical engineering</v>
          </cell>
          <cell r="C140" t="str">
            <v>Mixed</v>
          </cell>
          <cell r="D140" t="str">
            <v>%</v>
          </cell>
          <cell r="E140">
            <v>1.3769363166953529E-2</v>
          </cell>
          <cell r="F140">
            <v>1.0726072607260726E-2</v>
          </cell>
          <cell r="G140">
            <v>1.3832384052074858E-2</v>
          </cell>
          <cell r="H140">
            <v>1.4731369150779897E-2</v>
          </cell>
          <cell r="I140">
            <v>1.7992424242424244E-2</v>
          </cell>
        </row>
        <row r="141">
          <cell r="A141" t="str">
            <v>Electronic and electrical engineeringOtherNo.</v>
          </cell>
          <cell r="B141" t="str">
            <v>Electronic and electrical engineering</v>
          </cell>
          <cell r="C141" t="str">
            <v>Other</v>
          </cell>
          <cell r="D141" t="str">
            <v>No.</v>
          </cell>
          <cell r="E141">
            <v>10</v>
          </cell>
          <cell r="F141">
            <v>0</v>
          </cell>
          <cell r="G141">
            <v>10</v>
          </cell>
          <cell r="H141">
            <v>10</v>
          </cell>
          <cell r="I141">
            <v>10</v>
          </cell>
        </row>
        <row r="142">
          <cell r="A142" t="str">
            <v>Electronic and electrical engineeringOther%</v>
          </cell>
          <cell r="B142" t="str">
            <v>Electronic and electrical engineering</v>
          </cell>
          <cell r="C142" t="str">
            <v>Other</v>
          </cell>
          <cell r="D142" t="str">
            <v>%</v>
          </cell>
          <cell r="E142">
            <v>8.6058519793459545E-3</v>
          </cell>
          <cell r="F142">
            <v>8.2508250825082509E-4</v>
          </cell>
          <cell r="G142">
            <v>8.9503661513425543E-3</v>
          </cell>
          <cell r="H142">
            <v>1.0398613518197574E-2</v>
          </cell>
          <cell r="I142">
            <v>1.0416666666666666E-2</v>
          </cell>
        </row>
        <row r="143">
          <cell r="A143" t="str">
            <v>Electronic and electrical engineeringLow participation neighbourhoodNo.</v>
          </cell>
          <cell r="B143" t="str">
            <v>Electronic and electrical engineering</v>
          </cell>
          <cell r="C143" t="str">
            <v>Low participation neighbourhood</v>
          </cell>
          <cell r="D143" t="str">
            <v>No.</v>
          </cell>
          <cell r="E143">
            <v>170</v>
          </cell>
          <cell r="F143">
            <v>205</v>
          </cell>
          <cell r="G143">
            <v>195</v>
          </cell>
          <cell r="H143">
            <v>220</v>
          </cell>
          <cell r="I143">
            <v>190</v>
          </cell>
        </row>
        <row r="144">
          <cell r="A144" t="str">
            <v>Electronic and electrical engineeringLow participation neighbourhood%</v>
          </cell>
          <cell r="B144" t="str">
            <v>Electronic and electrical engineering</v>
          </cell>
          <cell r="C144" t="str">
            <v>Low participation neighbourhood</v>
          </cell>
          <cell r="D144" t="str">
            <v>%</v>
          </cell>
          <cell r="E144">
            <v>0.13364779874213836</v>
          </cell>
          <cell r="F144">
            <v>0.15367146101438303</v>
          </cell>
          <cell r="G144">
            <v>0.14935557240333586</v>
          </cell>
          <cell r="H144">
            <v>0.17906786590351595</v>
          </cell>
          <cell r="I144">
            <v>0.16936936936936936</v>
          </cell>
        </row>
        <row r="145">
          <cell r="A145" t="str">
            <v>Electronic and electrical engineeringOther neighbourhoodNo.</v>
          </cell>
          <cell r="B145" t="str">
            <v>Electronic and electrical engineering</v>
          </cell>
          <cell r="C145" t="str">
            <v>Other neighbourhood</v>
          </cell>
          <cell r="D145" t="str">
            <v>No.</v>
          </cell>
          <cell r="E145">
            <v>1100</v>
          </cell>
          <cell r="F145">
            <v>1120</v>
          </cell>
          <cell r="G145">
            <v>1120</v>
          </cell>
          <cell r="H145">
            <v>1005</v>
          </cell>
          <cell r="I145">
            <v>920</v>
          </cell>
        </row>
        <row r="146">
          <cell r="A146" t="str">
            <v>Electronic and electrical engineeringOther neighbourhood%</v>
          </cell>
          <cell r="B146" t="str">
            <v>Electronic and electrical engineering</v>
          </cell>
          <cell r="C146" t="str">
            <v>Other neighbourhood</v>
          </cell>
          <cell r="D146" t="str">
            <v>%</v>
          </cell>
          <cell r="E146">
            <v>0.86635220125786161</v>
          </cell>
          <cell r="F146">
            <v>0.846328538985617</v>
          </cell>
          <cell r="G146">
            <v>0.85064442759666414</v>
          </cell>
          <cell r="H146">
            <v>0.82093213409648402</v>
          </cell>
          <cell r="I146">
            <v>0.83063063063063058</v>
          </cell>
        </row>
        <row r="147">
          <cell r="A147" t="str">
            <v>Electronic and electrical engineeringDisabled No.</v>
          </cell>
          <cell r="B147" t="str">
            <v>Electronic and electrical engineering</v>
          </cell>
          <cell r="C147" t="str">
            <v xml:space="preserve">Disabled </v>
          </cell>
          <cell r="D147" t="str">
            <v>No.</v>
          </cell>
          <cell r="E147">
            <v>70</v>
          </cell>
          <cell r="F147">
            <v>100</v>
          </cell>
          <cell r="G147">
            <v>90</v>
          </cell>
          <cell r="H147">
            <v>90</v>
          </cell>
          <cell r="I147">
            <v>110</v>
          </cell>
        </row>
        <row r="148">
          <cell r="A148" t="str">
            <v>Electronic and electrical engineeringDisabled %</v>
          </cell>
          <cell r="B148" t="str">
            <v>Electronic and electrical engineering</v>
          </cell>
          <cell r="C148" t="str">
            <v xml:space="preserve">Disabled </v>
          </cell>
          <cell r="D148" t="str">
            <v>%</v>
          </cell>
          <cell r="E148">
            <v>4.9685094471658503E-2</v>
          </cell>
          <cell r="F148">
            <v>6.9252077562326875E-2</v>
          </cell>
          <cell r="G148">
            <v>6.1762664816099926E-2</v>
          </cell>
          <cell r="H148">
            <v>6.5818997756170533E-2</v>
          </cell>
          <cell r="I148">
            <v>9.0249798549556809E-2</v>
          </cell>
        </row>
        <row r="149">
          <cell r="A149" t="str">
            <v>Electronic and electrical engineeringNo known disabilityNo.</v>
          </cell>
          <cell r="B149" t="str">
            <v>Electronic and electrical engineering</v>
          </cell>
          <cell r="C149" t="str">
            <v>No known disability</v>
          </cell>
          <cell r="D149" t="str">
            <v>No.</v>
          </cell>
          <cell r="E149">
            <v>1360</v>
          </cell>
          <cell r="F149">
            <v>1345</v>
          </cell>
          <cell r="G149">
            <v>1350</v>
          </cell>
          <cell r="H149">
            <v>1250</v>
          </cell>
          <cell r="I149">
            <v>1130</v>
          </cell>
        </row>
        <row r="150">
          <cell r="A150" t="str">
            <v>Electronic and electrical engineeringNo known disability%</v>
          </cell>
          <cell r="B150" t="str">
            <v>Electronic and electrical engineering</v>
          </cell>
          <cell r="C150" t="str">
            <v>No known disability</v>
          </cell>
          <cell r="D150" t="str">
            <v>%</v>
          </cell>
          <cell r="E150">
            <v>0.95031490552834152</v>
          </cell>
          <cell r="F150">
            <v>0.93074792243767324</v>
          </cell>
          <cell r="G150">
            <v>0.93823733518389996</v>
          </cell>
          <cell r="H150">
            <v>0.93418100224382949</v>
          </cell>
          <cell r="I150">
            <v>0.90975020145044316</v>
          </cell>
        </row>
        <row r="151">
          <cell r="A151" t="str">
            <v>Electronic and electrical engineeringUKNo.</v>
          </cell>
          <cell r="B151" t="str">
            <v>Electronic and electrical engineering</v>
          </cell>
          <cell r="C151" t="str">
            <v>UK</v>
          </cell>
          <cell r="D151" t="str">
            <v>No.</v>
          </cell>
          <cell r="E151">
            <v>1285</v>
          </cell>
          <cell r="F151">
            <v>1330</v>
          </cell>
          <cell r="G151">
            <v>1330</v>
          </cell>
          <cell r="H151">
            <v>1230</v>
          </cell>
          <cell r="I151">
            <v>1125</v>
          </cell>
        </row>
        <row r="152">
          <cell r="A152" t="str">
            <v>Electronic and electrical engineeringUK%</v>
          </cell>
          <cell r="B152" t="str">
            <v>Electronic and electrical engineering</v>
          </cell>
          <cell r="C152" t="str">
            <v>UK</v>
          </cell>
          <cell r="D152" t="str">
            <v>%</v>
          </cell>
          <cell r="E152">
            <v>0.89923023093072074</v>
          </cell>
          <cell r="F152">
            <v>0.92179930795847753</v>
          </cell>
          <cell r="G152">
            <v>0.9243055555555556</v>
          </cell>
          <cell r="H152">
            <v>0.92002989536621826</v>
          </cell>
          <cell r="I152">
            <v>0.90572119258662365</v>
          </cell>
        </row>
        <row r="153">
          <cell r="A153" t="str">
            <v>Electronic and electrical engineeringEUNo.</v>
          </cell>
          <cell r="B153" t="str">
            <v>Electronic and electrical engineering</v>
          </cell>
          <cell r="C153" t="str">
            <v>EU</v>
          </cell>
          <cell r="D153" t="str">
            <v>No.</v>
          </cell>
          <cell r="E153">
            <v>55</v>
          </cell>
          <cell r="F153">
            <v>30</v>
          </cell>
          <cell r="G153">
            <v>35</v>
          </cell>
          <cell r="H153">
            <v>40</v>
          </cell>
          <cell r="I153">
            <v>40</v>
          </cell>
        </row>
        <row r="154">
          <cell r="A154" t="str">
            <v>Electronic and electrical engineeringEU%</v>
          </cell>
          <cell r="B154" t="str">
            <v>Electronic and electrical engineering</v>
          </cell>
          <cell r="C154" t="str">
            <v>EU</v>
          </cell>
          <cell r="D154" t="str">
            <v>%</v>
          </cell>
          <cell r="E154">
            <v>3.8488453463960813E-2</v>
          </cell>
          <cell r="F154">
            <v>2.1453287197231833E-2</v>
          </cell>
          <cell r="G154">
            <v>2.5000000000000001E-2</v>
          </cell>
          <cell r="H154">
            <v>2.9895366218236172E-2</v>
          </cell>
          <cell r="I154">
            <v>3.2232070910556E-2</v>
          </cell>
        </row>
        <row r="155">
          <cell r="A155" t="str">
            <v>Electronic and electrical engineeringNon EUNo.</v>
          </cell>
          <cell r="B155" t="str">
            <v>Electronic and electrical engineering</v>
          </cell>
          <cell r="C155" t="str">
            <v>Non EU</v>
          </cell>
          <cell r="D155" t="str">
            <v>No.</v>
          </cell>
          <cell r="E155">
            <v>90</v>
          </cell>
          <cell r="F155">
            <v>80</v>
          </cell>
          <cell r="G155">
            <v>75</v>
          </cell>
          <cell r="H155">
            <v>65</v>
          </cell>
          <cell r="I155">
            <v>75</v>
          </cell>
        </row>
        <row r="156">
          <cell r="A156" t="str">
            <v>Electronic and electrical engineeringNon EU%</v>
          </cell>
          <cell r="B156" t="str">
            <v>Electronic and electrical engineering</v>
          </cell>
          <cell r="C156" t="str">
            <v>Non EU</v>
          </cell>
          <cell r="D156" t="str">
            <v>%</v>
          </cell>
          <cell r="E156">
            <v>6.2281315605318396E-2</v>
          </cell>
          <cell r="F156">
            <v>5.674740484429066E-2</v>
          </cell>
          <cell r="G156">
            <v>5.0694444444444445E-2</v>
          </cell>
          <cell r="H156">
            <v>5.0074738415545592E-2</v>
          </cell>
          <cell r="I156">
            <v>6.2046736502820304E-2</v>
          </cell>
        </row>
        <row r="157">
          <cell r="A157" t="str">
            <v>Electronic and electrical engineeringTotalNo.</v>
          </cell>
          <cell r="B157" t="str">
            <v>Electronic and electrical engineering</v>
          </cell>
          <cell r="C157" t="str">
            <v>Total</v>
          </cell>
          <cell r="D157" t="str">
            <v>No.</v>
          </cell>
          <cell r="E157">
            <v>1430</v>
          </cell>
          <cell r="F157">
            <v>1445</v>
          </cell>
          <cell r="G157">
            <v>1440</v>
          </cell>
          <cell r="H157">
            <v>1340</v>
          </cell>
          <cell r="I157">
            <v>1240</v>
          </cell>
        </row>
        <row r="158">
          <cell r="A158" t="str">
            <v>Production and manufacturing engineeringFemaleNo.</v>
          </cell>
          <cell r="B158" t="str">
            <v>Production and manufacturing engineering</v>
          </cell>
          <cell r="C158" t="str">
            <v>Female</v>
          </cell>
          <cell r="D158" t="str">
            <v>No.</v>
          </cell>
          <cell r="E158">
            <v>35</v>
          </cell>
          <cell r="F158">
            <v>25</v>
          </cell>
          <cell r="G158">
            <v>10</v>
          </cell>
          <cell r="H158">
            <v>10</v>
          </cell>
          <cell r="I158">
            <v>10</v>
          </cell>
        </row>
        <row r="159">
          <cell r="A159" t="str">
            <v>Production and manufacturing engineeringFemale%</v>
          </cell>
          <cell r="B159" t="str">
            <v>Production and manufacturing engineering</v>
          </cell>
          <cell r="C159" t="str">
            <v>Female</v>
          </cell>
          <cell r="D159" t="str">
            <v>%</v>
          </cell>
          <cell r="E159">
            <v>0.18181818181818182</v>
          </cell>
          <cell r="F159">
            <v>0.18620689655172418</v>
          </cell>
          <cell r="G159">
            <v>7.6190476190476197E-2</v>
          </cell>
          <cell r="H159">
            <v>9.3457943925233641E-2</v>
          </cell>
          <cell r="I159">
            <v>9.7087378640776698E-2</v>
          </cell>
        </row>
        <row r="160">
          <cell r="A160" t="str">
            <v>Production and manufacturing engineeringMaleNo.</v>
          </cell>
          <cell r="B160" t="str">
            <v>Production and manufacturing engineering</v>
          </cell>
          <cell r="C160" t="str">
            <v>Male</v>
          </cell>
          <cell r="D160" t="str">
            <v>No.</v>
          </cell>
          <cell r="E160">
            <v>155</v>
          </cell>
          <cell r="F160">
            <v>120</v>
          </cell>
          <cell r="G160">
            <v>95</v>
          </cell>
          <cell r="H160">
            <v>95</v>
          </cell>
          <cell r="I160">
            <v>95</v>
          </cell>
        </row>
        <row r="161">
          <cell r="A161" t="str">
            <v>Production and manufacturing engineeringMale%</v>
          </cell>
          <cell r="B161" t="str">
            <v>Production and manufacturing engineering</v>
          </cell>
          <cell r="C161" t="str">
            <v>Male</v>
          </cell>
          <cell r="D161" t="str">
            <v>%</v>
          </cell>
          <cell r="E161">
            <v>0.81818181818181823</v>
          </cell>
          <cell r="F161">
            <v>0.81379310344827582</v>
          </cell>
          <cell r="G161">
            <v>0.92380952380952375</v>
          </cell>
          <cell r="H161">
            <v>0.90654205607476646</v>
          </cell>
          <cell r="I161">
            <v>0.90291262135922334</v>
          </cell>
        </row>
        <row r="162">
          <cell r="A162" t="str">
            <v>Production and manufacturing engineeringWhiteNo.</v>
          </cell>
          <cell r="B162" t="str">
            <v>Production and manufacturing engineering</v>
          </cell>
          <cell r="C162" t="str">
            <v>White</v>
          </cell>
          <cell r="D162" t="str">
            <v>No.</v>
          </cell>
          <cell r="E162">
            <v>115</v>
          </cell>
          <cell r="F162">
            <v>95</v>
          </cell>
          <cell r="G162">
            <v>80</v>
          </cell>
          <cell r="H162">
            <v>85</v>
          </cell>
          <cell r="I162">
            <v>90</v>
          </cell>
        </row>
        <row r="163">
          <cell r="A163" t="str">
            <v>Production and manufacturing engineeringWhite%</v>
          </cell>
          <cell r="B163" t="str">
            <v>Production and manufacturing engineering</v>
          </cell>
          <cell r="C163" t="str">
            <v>White</v>
          </cell>
          <cell r="D163" t="str">
            <v>%</v>
          </cell>
          <cell r="E163">
            <v>0.91869918699186992</v>
          </cell>
          <cell r="F163">
            <v>0.86915887850467288</v>
          </cell>
          <cell r="G163">
            <v>0.87096774193548387</v>
          </cell>
          <cell r="H163">
            <v>0.865979381443299</v>
          </cell>
          <cell r="I163">
            <v>0.91666666666666652</v>
          </cell>
        </row>
        <row r="164">
          <cell r="A164" t="str">
            <v>Production and manufacturing engineeringMinority ethnic totalNo.</v>
          </cell>
          <cell r="B164" t="str">
            <v>Production and manufacturing engineering</v>
          </cell>
          <cell r="C164" t="str">
            <v>Minority ethnic total</v>
          </cell>
          <cell r="D164" t="str">
            <v>No.</v>
          </cell>
          <cell r="E164">
            <v>10</v>
          </cell>
          <cell r="F164">
            <v>15</v>
          </cell>
          <cell r="G164">
            <v>10</v>
          </cell>
          <cell r="H164">
            <v>15</v>
          </cell>
          <cell r="I164">
            <v>10</v>
          </cell>
        </row>
        <row r="165">
          <cell r="A165" t="str">
            <v>Production and manufacturing engineeringMinority ethnic total%</v>
          </cell>
          <cell r="B165" t="str">
            <v>Production and manufacturing engineering</v>
          </cell>
          <cell r="C165" t="str">
            <v>Minority ethnic total</v>
          </cell>
          <cell r="D165" t="str">
            <v>%</v>
          </cell>
          <cell r="E165">
            <v>8.1300813008130066E-2</v>
          </cell>
          <cell r="F165">
            <v>0.13084112149532709</v>
          </cell>
          <cell r="G165">
            <v>0.12903225806451613</v>
          </cell>
          <cell r="H165">
            <v>0.13402061855670103</v>
          </cell>
          <cell r="I165">
            <v>8.3333333333333315E-2</v>
          </cell>
        </row>
        <row r="166">
          <cell r="A166" t="str">
            <v>Production and manufacturing engineeringAsianNo.</v>
          </cell>
          <cell r="B166" t="str">
            <v>Production and manufacturing engineering</v>
          </cell>
          <cell r="C166" t="str">
            <v>Asian</v>
          </cell>
          <cell r="D166" t="str">
            <v>No.</v>
          </cell>
          <cell r="E166">
            <v>0</v>
          </cell>
          <cell r="F166">
            <v>5</v>
          </cell>
          <cell r="G166">
            <v>5</v>
          </cell>
          <cell r="H166">
            <v>10</v>
          </cell>
          <cell r="I166">
            <v>5</v>
          </cell>
        </row>
        <row r="167">
          <cell r="A167" t="str">
            <v>Production and manufacturing engineeringAsian%</v>
          </cell>
          <cell r="B167" t="str">
            <v>Production and manufacturing engineering</v>
          </cell>
          <cell r="C167" t="str">
            <v>Asian</v>
          </cell>
          <cell r="D167" t="str">
            <v>%</v>
          </cell>
          <cell r="E167">
            <v>8.0645161290322578E-3</v>
          </cell>
          <cell r="F167">
            <v>2.8037383177570093E-2</v>
          </cell>
          <cell r="G167">
            <v>7.4468085106382975E-2</v>
          </cell>
          <cell r="H167">
            <v>8.247422680412371E-2</v>
          </cell>
          <cell r="I167">
            <v>7.2916666666666671E-2</v>
          </cell>
        </row>
        <row r="168">
          <cell r="A168" t="str">
            <v>Production and manufacturing engineeringBlackNo.</v>
          </cell>
          <cell r="B168" t="str">
            <v>Production and manufacturing engineering</v>
          </cell>
          <cell r="C168" t="str">
            <v>Black</v>
          </cell>
          <cell r="D168" t="str">
            <v>No.</v>
          </cell>
          <cell r="E168">
            <v>5</v>
          </cell>
          <cell r="F168">
            <v>10</v>
          </cell>
          <cell r="G168">
            <v>0</v>
          </cell>
          <cell r="H168">
            <v>5</v>
          </cell>
          <cell r="I168">
            <v>0</v>
          </cell>
        </row>
        <row r="169">
          <cell r="A169" t="str">
            <v>Production and manufacturing engineeringBlack%</v>
          </cell>
          <cell r="B169" t="str">
            <v>Production and manufacturing engineering</v>
          </cell>
          <cell r="C169" t="str">
            <v>Black</v>
          </cell>
          <cell r="D169" t="str">
            <v>%</v>
          </cell>
          <cell r="E169">
            <v>4.8387096774193547E-2</v>
          </cell>
          <cell r="F169">
            <v>7.476635514018691E-2</v>
          </cell>
          <cell r="G169">
            <v>2.1276595744680851E-2</v>
          </cell>
          <cell r="H169">
            <v>3.0927835051546393E-2</v>
          </cell>
          <cell r="I169">
            <v>0</v>
          </cell>
        </row>
        <row r="170">
          <cell r="A170" t="str">
            <v>Production and manufacturing engineeringMixedNo.</v>
          </cell>
          <cell r="B170" t="str">
            <v>Production and manufacturing engineering</v>
          </cell>
          <cell r="C170" t="str">
            <v>Mixed</v>
          </cell>
          <cell r="D170" t="str">
            <v>No.</v>
          </cell>
          <cell r="E170">
            <v>5</v>
          </cell>
          <cell r="F170">
            <v>0</v>
          </cell>
          <cell r="G170">
            <v>0</v>
          </cell>
          <cell r="H170">
            <v>0</v>
          </cell>
          <cell r="I170">
            <v>0</v>
          </cell>
        </row>
        <row r="171">
          <cell r="A171" t="str">
            <v>Production and manufacturing engineeringMixed%</v>
          </cell>
          <cell r="B171" t="str">
            <v>Production and manufacturing engineering</v>
          </cell>
          <cell r="C171" t="str">
            <v>Mixed</v>
          </cell>
          <cell r="D171" t="str">
            <v>%</v>
          </cell>
          <cell r="E171">
            <v>2.4193548387096774E-2</v>
          </cell>
          <cell r="F171">
            <v>1.8691588785046728E-2</v>
          </cell>
          <cell r="G171">
            <v>2.1276595744680851E-2</v>
          </cell>
          <cell r="H171">
            <v>1.0309278350515464E-2</v>
          </cell>
          <cell r="I171">
            <v>1.0416666666666666E-2</v>
          </cell>
        </row>
        <row r="172">
          <cell r="A172" t="str">
            <v>Production and manufacturing engineeringOtherNo.</v>
          </cell>
          <cell r="B172" t="str">
            <v>Production and manufacturing engineering</v>
          </cell>
          <cell r="C172" t="str">
            <v>Other</v>
          </cell>
          <cell r="D172" t="str">
            <v>No.</v>
          </cell>
          <cell r="E172">
            <v>0</v>
          </cell>
          <cell r="F172">
            <v>0</v>
          </cell>
          <cell r="G172">
            <v>0</v>
          </cell>
          <cell r="H172">
            <v>0</v>
          </cell>
          <cell r="I172">
            <v>0</v>
          </cell>
        </row>
        <row r="173">
          <cell r="A173" t="str">
            <v>Production and manufacturing engineeringOther%</v>
          </cell>
          <cell r="B173" t="str">
            <v>Production and manufacturing engineering</v>
          </cell>
          <cell r="C173" t="str">
            <v>Other</v>
          </cell>
          <cell r="D173" t="str">
            <v>%</v>
          </cell>
          <cell r="E173">
            <v>8.0645161290322578E-3</v>
          </cell>
          <cell r="F173">
            <v>9.3457943925233638E-3</v>
          </cell>
          <cell r="G173">
            <v>2.1276595744680851E-2</v>
          </cell>
          <cell r="H173">
            <v>1.0309278350515464E-2</v>
          </cell>
          <cell r="I173">
            <v>0</v>
          </cell>
        </row>
        <row r="174">
          <cell r="A174" t="str">
            <v>Production and manufacturing engineeringLow participation neighbourhoodNo.</v>
          </cell>
          <cell r="B174" t="str">
            <v>Production and manufacturing engineering</v>
          </cell>
          <cell r="C174" t="str">
            <v>Low participation neighbourhood</v>
          </cell>
          <cell r="D174" t="str">
            <v>No.</v>
          </cell>
          <cell r="E174">
            <v>30</v>
          </cell>
          <cell r="F174">
            <v>15</v>
          </cell>
          <cell r="G174">
            <v>15</v>
          </cell>
          <cell r="H174">
            <v>15</v>
          </cell>
          <cell r="I174">
            <v>20</v>
          </cell>
        </row>
        <row r="175">
          <cell r="A175" t="str">
            <v>Production and manufacturing engineeringLow participation neighbourhood%</v>
          </cell>
          <cell r="B175" t="str">
            <v>Production and manufacturing engineering</v>
          </cell>
          <cell r="C175" t="str">
            <v>Low participation neighbourhood</v>
          </cell>
          <cell r="D175" t="str">
            <v>%</v>
          </cell>
          <cell r="E175">
            <v>0.22222222222222221</v>
          </cell>
          <cell r="F175">
            <v>0.12727272727272726</v>
          </cell>
          <cell r="G175">
            <v>0.15151515151515152</v>
          </cell>
          <cell r="H175">
            <v>0.17346938775510204</v>
          </cell>
          <cell r="I175">
            <v>0.19587628865979381</v>
          </cell>
        </row>
        <row r="176">
          <cell r="A176" t="str">
            <v>Production and manufacturing engineeringOther neighbourhoodNo.</v>
          </cell>
          <cell r="B176" t="str">
            <v>Production and manufacturing engineering</v>
          </cell>
          <cell r="C176" t="str">
            <v>Other neighbourhood</v>
          </cell>
          <cell r="D176" t="str">
            <v>No.</v>
          </cell>
          <cell r="E176">
            <v>100</v>
          </cell>
          <cell r="F176">
            <v>95</v>
          </cell>
          <cell r="G176">
            <v>85</v>
          </cell>
          <cell r="H176">
            <v>80</v>
          </cell>
          <cell r="I176">
            <v>80</v>
          </cell>
        </row>
        <row r="177">
          <cell r="A177" t="str">
            <v>Production and manufacturing engineeringOther neighbourhood%</v>
          </cell>
          <cell r="B177" t="str">
            <v>Production and manufacturing engineering</v>
          </cell>
          <cell r="C177" t="str">
            <v>Other neighbourhood</v>
          </cell>
          <cell r="D177" t="str">
            <v>%</v>
          </cell>
          <cell r="E177">
            <v>0.77777777777777779</v>
          </cell>
          <cell r="F177">
            <v>0.87272727272727268</v>
          </cell>
          <cell r="G177">
            <v>0.84848484848484851</v>
          </cell>
          <cell r="H177">
            <v>0.82653061224489799</v>
          </cell>
          <cell r="I177">
            <v>0.80412371134020622</v>
          </cell>
        </row>
        <row r="178">
          <cell r="A178" t="str">
            <v>Production and manufacturing engineeringDisabled No.</v>
          </cell>
          <cell r="B178" t="str">
            <v>Production and manufacturing engineering</v>
          </cell>
          <cell r="C178" t="str">
            <v xml:space="preserve">Disabled </v>
          </cell>
          <cell r="D178" t="str">
            <v>No.</v>
          </cell>
          <cell r="E178">
            <v>15</v>
          </cell>
          <cell r="F178">
            <v>5</v>
          </cell>
          <cell r="G178">
            <v>10</v>
          </cell>
          <cell r="H178">
            <v>5</v>
          </cell>
          <cell r="I178">
            <v>10</v>
          </cell>
        </row>
        <row r="179">
          <cell r="A179" t="str">
            <v>Production and manufacturing engineeringDisabled %</v>
          </cell>
          <cell r="B179" t="str">
            <v>Production and manufacturing engineering</v>
          </cell>
          <cell r="C179" t="str">
            <v xml:space="preserve">Disabled </v>
          </cell>
          <cell r="D179" t="str">
            <v>%</v>
          </cell>
          <cell r="E179">
            <v>6.9148936170212769E-2</v>
          </cell>
          <cell r="F179">
            <v>3.4722222222222224E-2</v>
          </cell>
          <cell r="G179">
            <v>8.5714285714285715E-2</v>
          </cell>
          <cell r="H179">
            <v>5.6603773584905669E-2</v>
          </cell>
          <cell r="I179">
            <v>8.7378640776699032E-2</v>
          </cell>
        </row>
        <row r="180">
          <cell r="A180" t="str">
            <v>Production and manufacturing engineeringNo known disabilityNo.</v>
          </cell>
          <cell r="B180" t="str">
            <v>Production and manufacturing engineering</v>
          </cell>
          <cell r="C180" t="str">
            <v>No known disability</v>
          </cell>
          <cell r="D180" t="str">
            <v>No.</v>
          </cell>
          <cell r="E180">
            <v>175</v>
          </cell>
          <cell r="F180">
            <v>140</v>
          </cell>
          <cell r="G180">
            <v>95</v>
          </cell>
          <cell r="H180">
            <v>100</v>
          </cell>
          <cell r="I180">
            <v>95</v>
          </cell>
        </row>
        <row r="181">
          <cell r="A181" t="str">
            <v>Production and manufacturing engineeringNo known disability%</v>
          </cell>
          <cell r="B181" t="str">
            <v>Production and manufacturing engineering</v>
          </cell>
          <cell r="C181" t="str">
            <v>No known disability</v>
          </cell>
          <cell r="D181" t="str">
            <v>%</v>
          </cell>
          <cell r="E181">
            <v>0.93085106382978722</v>
          </cell>
          <cell r="F181">
            <v>0.9652777777777779</v>
          </cell>
          <cell r="G181">
            <v>0.91428571428571426</v>
          </cell>
          <cell r="H181">
            <v>0.94339622641509435</v>
          </cell>
          <cell r="I181">
            <v>0.91262135922330101</v>
          </cell>
        </row>
        <row r="182">
          <cell r="A182" t="str">
            <v>Production and manufacturing engineeringUKNo.</v>
          </cell>
          <cell r="B182" t="str">
            <v>Production and manufacturing engineering</v>
          </cell>
          <cell r="C182" t="str">
            <v>UK</v>
          </cell>
          <cell r="D182" t="str">
            <v>No.</v>
          </cell>
          <cell r="E182">
            <v>130</v>
          </cell>
          <cell r="F182">
            <v>110</v>
          </cell>
          <cell r="G182">
            <v>100</v>
          </cell>
          <cell r="H182">
            <v>100</v>
          </cell>
          <cell r="I182">
            <v>100</v>
          </cell>
        </row>
        <row r="183">
          <cell r="A183" t="str">
            <v>Production and manufacturing engineeringUK%</v>
          </cell>
          <cell r="B183" t="str">
            <v>Production and manufacturing engineering</v>
          </cell>
          <cell r="C183" t="str">
            <v>UK</v>
          </cell>
          <cell r="D183" t="str">
            <v>%</v>
          </cell>
          <cell r="E183">
            <v>0.68085106382978722</v>
          </cell>
          <cell r="F183">
            <v>0.76388888888888884</v>
          </cell>
          <cell r="G183">
            <v>0.93396226415094341</v>
          </cell>
          <cell r="H183">
            <v>0.97142857142857142</v>
          </cell>
          <cell r="I183">
            <v>0.970873786407767</v>
          </cell>
        </row>
        <row r="184">
          <cell r="A184" t="str">
            <v>Production and manufacturing engineeringEUNo.</v>
          </cell>
          <cell r="B184" t="str">
            <v>Production and manufacturing engineering</v>
          </cell>
          <cell r="C184" t="str">
            <v>EU</v>
          </cell>
          <cell r="D184" t="str">
            <v>No.</v>
          </cell>
          <cell r="E184">
            <v>0</v>
          </cell>
          <cell r="F184">
            <v>0</v>
          </cell>
          <cell r="G184">
            <v>5</v>
          </cell>
          <cell r="H184">
            <v>0</v>
          </cell>
          <cell r="I184">
            <v>0</v>
          </cell>
        </row>
        <row r="185">
          <cell r="A185" t="str">
            <v>Production and manufacturing engineeringEU%</v>
          </cell>
          <cell r="B185" t="str">
            <v>Production and manufacturing engineering</v>
          </cell>
          <cell r="C185" t="str">
            <v>EU</v>
          </cell>
          <cell r="D185" t="str">
            <v>%</v>
          </cell>
          <cell r="E185">
            <v>1.0638297872340425E-2</v>
          </cell>
          <cell r="F185">
            <v>1.3888888888888888E-2</v>
          </cell>
          <cell r="G185">
            <v>2.8301886792452831E-2</v>
          </cell>
          <cell r="H185">
            <v>0</v>
          </cell>
          <cell r="I185">
            <v>9.7087378640776691E-3</v>
          </cell>
        </row>
        <row r="186">
          <cell r="A186" t="str">
            <v>Production and manufacturing engineeringNon EUNo.</v>
          </cell>
          <cell r="B186" t="str">
            <v>Production and manufacturing engineering</v>
          </cell>
          <cell r="C186" t="str">
            <v>Non EU</v>
          </cell>
          <cell r="D186" t="str">
            <v>No.</v>
          </cell>
          <cell r="E186">
            <v>60</v>
          </cell>
          <cell r="F186">
            <v>30</v>
          </cell>
          <cell r="G186">
            <v>5</v>
          </cell>
          <cell r="H186">
            <v>5</v>
          </cell>
          <cell r="I186">
            <v>0</v>
          </cell>
        </row>
        <row r="187">
          <cell r="A187" t="str">
            <v>Production and manufacturing engineeringNon EU%</v>
          </cell>
          <cell r="B187" t="str">
            <v>Production and manufacturing engineering</v>
          </cell>
          <cell r="C187" t="str">
            <v>Non EU</v>
          </cell>
          <cell r="D187" t="str">
            <v>%</v>
          </cell>
          <cell r="E187">
            <v>0.30851063829787234</v>
          </cell>
          <cell r="F187">
            <v>0.22222222222222221</v>
          </cell>
          <cell r="G187">
            <v>3.7735849056603772E-2</v>
          </cell>
          <cell r="H187">
            <v>2.8571428571428571E-2</v>
          </cell>
          <cell r="I187">
            <v>1.9417475728155338E-2</v>
          </cell>
        </row>
        <row r="188">
          <cell r="A188" t="str">
            <v>Production and manufacturing engineeringTotalNo.</v>
          </cell>
          <cell r="B188" t="str">
            <v>Production and manufacturing engineering</v>
          </cell>
          <cell r="C188" t="str">
            <v>Total</v>
          </cell>
          <cell r="D188" t="str">
            <v>No.</v>
          </cell>
          <cell r="E188">
            <v>190</v>
          </cell>
          <cell r="F188">
            <v>145</v>
          </cell>
          <cell r="G188">
            <v>105</v>
          </cell>
          <cell r="H188">
            <v>105</v>
          </cell>
          <cell r="I188">
            <v>105</v>
          </cell>
        </row>
        <row r="189">
          <cell r="A189" t="str">
            <v>Chemical, process, and energy engineeringFemaleNo.</v>
          </cell>
          <cell r="B189" t="str">
            <v>Chemical, process, and energy engineering</v>
          </cell>
          <cell r="C189" t="str">
            <v>Female</v>
          </cell>
          <cell r="D189" t="str">
            <v>No.</v>
          </cell>
          <cell r="E189">
            <v>25</v>
          </cell>
          <cell r="F189">
            <v>30</v>
          </cell>
          <cell r="G189">
            <v>40</v>
          </cell>
          <cell r="H189">
            <v>30</v>
          </cell>
          <cell r="I189">
            <v>40</v>
          </cell>
        </row>
        <row r="190">
          <cell r="A190" t="str">
            <v>Chemical, process, and energy engineeringFemale%</v>
          </cell>
          <cell r="B190" t="str">
            <v>Chemical, process, and energy engineering</v>
          </cell>
          <cell r="C190" t="str">
            <v>Female</v>
          </cell>
          <cell r="D190" t="str">
            <v>%</v>
          </cell>
          <cell r="E190">
            <v>0.17910447761194029</v>
          </cell>
          <cell r="F190">
            <v>0.14795918367346939</v>
          </cell>
          <cell r="G190">
            <v>0.2</v>
          </cell>
          <cell r="H190">
            <v>0.1606217616580311</v>
          </cell>
          <cell r="I190">
            <v>0.25</v>
          </cell>
        </row>
        <row r="191">
          <cell r="A191" t="str">
            <v>Chemical, process, and energy engineeringMaleNo.</v>
          </cell>
          <cell r="B191" t="str">
            <v>Chemical, process, and energy engineering</v>
          </cell>
          <cell r="C191" t="str">
            <v>Male</v>
          </cell>
          <cell r="D191" t="str">
            <v>No.</v>
          </cell>
          <cell r="E191">
            <v>110</v>
          </cell>
          <cell r="F191">
            <v>165</v>
          </cell>
          <cell r="G191">
            <v>150</v>
          </cell>
          <cell r="H191">
            <v>160</v>
          </cell>
          <cell r="I191">
            <v>125</v>
          </cell>
        </row>
        <row r="192">
          <cell r="A192" t="str">
            <v>Chemical, process, and energy engineeringMale%</v>
          </cell>
          <cell r="B192" t="str">
            <v>Chemical, process, and energy engineering</v>
          </cell>
          <cell r="C192" t="str">
            <v>Male</v>
          </cell>
          <cell r="D192" t="str">
            <v>%</v>
          </cell>
          <cell r="E192">
            <v>0.82089552238805974</v>
          </cell>
          <cell r="F192">
            <v>0.85204081632653061</v>
          </cell>
          <cell r="G192">
            <v>0.8</v>
          </cell>
          <cell r="H192">
            <v>0.8393782383419689</v>
          </cell>
          <cell r="I192">
            <v>0.75</v>
          </cell>
        </row>
        <row r="193">
          <cell r="A193" t="str">
            <v>Chemical, process, and energy engineeringWhiteNo.</v>
          </cell>
          <cell r="B193" t="str">
            <v>Chemical, process, and energy engineering</v>
          </cell>
          <cell r="C193" t="str">
            <v>White</v>
          </cell>
          <cell r="D193" t="str">
            <v>No.</v>
          </cell>
          <cell r="E193">
            <v>85</v>
          </cell>
          <cell r="F193">
            <v>115</v>
          </cell>
          <cell r="G193">
            <v>95</v>
          </cell>
          <cell r="H193">
            <v>95</v>
          </cell>
          <cell r="I193">
            <v>70</v>
          </cell>
        </row>
        <row r="194">
          <cell r="A194" t="str">
            <v>Chemical, process, and energy engineeringWhite%</v>
          </cell>
          <cell r="B194" t="str">
            <v>Chemical, process, and energy engineering</v>
          </cell>
          <cell r="C194" t="str">
            <v>White</v>
          </cell>
          <cell r="D194" t="str">
            <v>%</v>
          </cell>
          <cell r="E194">
            <v>0.81308411214953269</v>
          </cell>
          <cell r="F194">
            <v>0.75974025974025983</v>
          </cell>
          <cell r="G194">
            <v>0.65517241379310354</v>
          </cell>
          <cell r="H194">
            <v>0.62580645161290327</v>
          </cell>
          <cell r="I194">
            <v>0.60176991150442483</v>
          </cell>
        </row>
        <row r="195">
          <cell r="A195" t="str">
            <v>Chemical, process, and energy engineeringMinority ethnic totalNo.</v>
          </cell>
          <cell r="B195" t="str">
            <v>Chemical, process, and energy engineering</v>
          </cell>
          <cell r="C195" t="str">
            <v>Minority ethnic total</v>
          </cell>
          <cell r="D195" t="str">
            <v>No.</v>
          </cell>
          <cell r="E195">
            <v>20</v>
          </cell>
          <cell r="F195">
            <v>35</v>
          </cell>
          <cell r="G195">
            <v>50</v>
          </cell>
          <cell r="H195">
            <v>60</v>
          </cell>
          <cell r="I195">
            <v>45</v>
          </cell>
        </row>
        <row r="196">
          <cell r="A196" t="str">
            <v>Chemical, process, and energy engineeringMinority ethnic total%</v>
          </cell>
          <cell r="B196" t="str">
            <v>Chemical, process, and energy engineering</v>
          </cell>
          <cell r="C196" t="str">
            <v>Minority ethnic total</v>
          </cell>
          <cell r="D196" t="str">
            <v>%</v>
          </cell>
          <cell r="E196">
            <v>0.18691588785046728</v>
          </cell>
          <cell r="F196">
            <v>0.24025974025974026</v>
          </cell>
          <cell r="G196">
            <v>0.34482758620689657</v>
          </cell>
          <cell r="H196">
            <v>0.37419354838709679</v>
          </cell>
          <cell r="I196">
            <v>0.39823008849557523</v>
          </cell>
        </row>
        <row r="197">
          <cell r="A197" t="str">
            <v>Chemical, process, and energy engineeringAsianNo.</v>
          </cell>
          <cell r="B197" t="str">
            <v>Chemical, process, and energy engineering</v>
          </cell>
          <cell r="C197" t="str">
            <v>Asian</v>
          </cell>
          <cell r="D197" t="str">
            <v>No.</v>
          </cell>
          <cell r="E197">
            <v>10</v>
          </cell>
          <cell r="F197">
            <v>15</v>
          </cell>
          <cell r="G197">
            <v>30</v>
          </cell>
          <cell r="H197">
            <v>30</v>
          </cell>
          <cell r="I197">
            <v>25</v>
          </cell>
        </row>
        <row r="198">
          <cell r="A198" t="str">
            <v>Chemical, process, and energy engineeringAsian%</v>
          </cell>
          <cell r="B198" t="str">
            <v>Chemical, process, and energy engineering</v>
          </cell>
          <cell r="C198" t="str">
            <v>Asian</v>
          </cell>
          <cell r="D198" t="str">
            <v>%</v>
          </cell>
          <cell r="E198">
            <v>7.476635514018691E-2</v>
          </cell>
          <cell r="F198">
            <v>9.7402597402597407E-2</v>
          </cell>
          <cell r="G198">
            <v>0.19310344827586207</v>
          </cell>
          <cell r="H198">
            <v>0.19230769230769232</v>
          </cell>
          <cell r="I198">
            <v>0.21238938053097345</v>
          </cell>
        </row>
        <row r="199">
          <cell r="A199" t="str">
            <v>Chemical, process, and energy engineeringBlackNo.</v>
          </cell>
          <cell r="B199" t="str">
            <v>Chemical, process, and energy engineering</v>
          </cell>
          <cell r="C199" t="str">
            <v>Black</v>
          </cell>
          <cell r="D199" t="str">
            <v>No.</v>
          </cell>
          <cell r="E199">
            <v>10</v>
          </cell>
          <cell r="F199">
            <v>20</v>
          </cell>
          <cell r="G199">
            <v>15</v>
          </cell>
          <cell r="H199">
            <v>20</v>
          </cell>
          <cell r="I199">
            <v>15</v>
          </cell>
        </row>
        <row r="200">
          <cell r="A200" t="str">
            <v>Chemical, process, and energy engineeringBlack%</v>
          </cell>
          <cell r="B200" t="str">
            <v>Chemical, process, and energy engineering</v>
          </cell>
          <cell r="C200" t="str">
            <v>Black</v>
          </cell>
          <cell r="D200" t="str">
            <v>%</v>
          </cell>
          <cell r="E200">
            <v>7.476635514018691E-2</v>
          </cell>
          <cell r="F200">
            <v>0.11688311688311688</v>
          </cell>
          <cell r="G200">
            <v>8.9655172413793102E-2</v>
          </cell>
          <cell r="H200">
            <v>0.13461538461538461</v>
          </cell>
          <cell r="I200">
            <v>0.12389380530973451</v>
          </cell>
        </row>
        <row r="201">
          <cell r="A201" t="str">
            <v>Chemical, process, and energy engineeringMixedNo.</v>
          </cell>
          <cell r="B201" t="str">
            <v>Chemical, process, and energy engineering</v>
          </cell>
          <cell r="C201" t="str">
            <v>Mixed</v>
          </cell>
          <cell r="D201" t="str">
            <v>No.</v>
          </cell>
          <cell r="E201">
            <v>0</v>
          </cell>
          <cell r="F201">
            <v>5</v>
          </cell>
          <cell r="G201">
            <v>5</v>
          </cell>
          <cell r="H201">
            <v>5</v>
          </cell>
          <cell r="I201">
            <v>5</v>
          </cell>
        </row>
        <row r="202">
          <cell r="A202" t="str">
            <v>Chemical, process, and energy engineeringMixed%</v>
          </cell>
          <cell r="B202" t="str">
            <v>Chemical, process, and energy engineering</v>
          </cell>
          <cell r="C202" t="str">
            <v>Mixed</v>
          </cell>
          <cell r="D202" t="str">
            <v>%</v>
          </cell>
          <cell r="E202">
            <v>1.8691588785046728E-2</v>
          </cell>
          <cell r="F202">
            <v>1.948051948051948E-2</v>
          </cell>
          <cell r="G202">
            <v>2.7586206896551724E-2</v>
          </cell>
          <cell r="H202">
            <v>2.564102564102564E-2</v>
          </cell>
          <cell r="I202">
            <v>5.3097345132743362E-2</v>
          </cell>
        </row>
        <row r="203">
          <cell r="A203" t="str">
            <v>Chemical, process, and energy engineeringOtherNo.</v>
          </cell>
          <cell r="B203" t="str">
            <v>Chemical, process, and energy engineering</v>
          </cell>
          <cell r="C203" t="str">
            <v>Other</v>
          </cell>
          <cell r="D203" t="str">
            <v>No.</v>
          </cell>
          <cell r="E203">
            <v>0</v>
          </cell>
          <cell r="F203">
            <v>0</v>
          </cell>
          <cell r="G203">
            <v>5</v>
          </cell>
          <cell r="H203">
            <v>5</v>
          </cell>
          <cell r="I203">
            <v>0</v>
          </cell>
        </row>
        <row r="204">
          <cell r="A204" t="str">
            <v>Chemical, process, and energy engineeringOther%</v>
          </cell>
          <cell r="B204" t="str">
            <v>Chemical, process, and energy engineering</v>
          </cell>
          <cell r="C204" t="str">
            <v>Other</v>
          </cell>
          <cell r="D204" t="str">
            <v>%</v>
          </cell>
          <cell r="E204">
            <v>1.8691588785046728E-2</v>
          </cell>
          <cell r="F204">
            <v>6.4935064935064939E-3</v>
          </cell>
          <cell r="G204">
            <v>3.4482758620689655E-2</v>
          </cell>
          <cell r="H204">
            <v>2.564102564102564E-2</v>
          </cell>
          <cell r="I204">
            <v>8.8495575221238937E-3</v>
          </cell>
        </row>
        <row r="205">
          <cell r="A205" t="str">
            <v>Chemical, process, and energy engineeringLow participation neighbourhoodNo.</v>
          </cell>
          <cell r="B205" t="str">
            <v>Chemical, process, and energy engineering</v>
          </cell>
          <cell r="C205" t="str">
            <v>Low participation neighbourhood</v>
          </cell>
          <cell r="D205" t="str">
            <v>No.</v>
          </cell>
          <cell r="E205">
            <v>25</v>
          </cell>
          <cell r="F205">
            <v>25</v>
          </cell>
          <cell r="G205">
            <v>25</v>
          </cell>
          <cell r="H205">
            <v>20</v>
          </cell>
          <cell r="I205">
            <v>20</v>
          </cell>
        </row>
        <row r="206">
          <cell r="A206" t="str">
            <v>Chemical, process, and energy engineeringLow participation neighbourhood%</v>
          </cell>
          <cell r="B206" t="str">
            <v>Chemical, process, and energy engineering</v>
          </cell>
          <cell r="C206" t="str">
            <v>Low participation neighbourhood</v>
          </cell>
          <cell r="D206" t="str">
            <v>%</v>
          </cell>
          <cell r="E206">
            <v>0.22727272727272727</v>
          </cell>
          <cell r="F206">
            <v>0.16049382716049382</v>
          </cell>
          <cell r="G206">
            <v>0.16666666666666666</v>
          </cell>
          <cell r="H206">
            <v>0.1130952380952381</v>
          </cell>
          <cell r="I206">
            <v>0.15789473684210525</v>
          </cell>
        </row>
        <row r="207">
          <cell r="A207" t="str">
            <v>Chemical, process, and energy engineeringOther neighbourhoodNo.</v>
          </cell>
          <cell r="B207" t="str">
            <v>Chemical, process, and energy engineering</v>
          </cell>
          <cell r="C207" t="str">
            <v>Other neighbourhood</v>
          </cell>
          <cell r="D207" t="str">
            <v>No.</v>
          </cell>
          <cell r="E207">
            <v>85</v>
          </cell>
          <cell r="F207">
            <v>135</v>
          </cell>
          <cell r="G207">
            <v>130</v>
          </cell>
          <cell r="H207">
            <v>150</v>
          </cell>
          <cell r="I207">
            <v>110</v>
          </cell>
        </row>
        <row r="208">
          <cell r="A208" t="str">
            <v>Chemical, process, and energy engineeringOther neighbourhood%</v>
          </cell>
          <cell r="B208" t="str">
            <v>Chemical, process, and energy engineering</v>
          </cell>
          <cell r="C208" t="str">
            <v>Other neighbourhood</v>
          </cell>
          <cell r="D208" t="str">
            <v>%</v>
          </cell>
          <cell r="E208">
            <v>0.77272727272727271</v>
          </cell>
          <cell r="F208">
            <v>0.83950617283950613</v>
          </cell>
          <cell r="G208">
            <v>0.83333333333333337</v>
          </cell>
          <cell r="H208">
            <v>0.88690476190476186</v>
          </cell>
          <cell r="I208">
            <v>0.84210526315789469</v>
          </cell>
        </row>
        <row r="209">
          <cell r="A209" t="str">
            <v>Chemical, process, and energy engineeringDisabled No.</v>
          </cell>
          <cell r="B209" t="str">
            <v>Chemical, process, and energy engineering</v>
          </cell>
          <cell r="C209" t="str">
            <v xml:space="preserve">Disabled </v>
          </cell>
          <cell r="D209" t="str">
            <v>No.</v>
          </cell>
          <cell r="E209">
            <v>10</v>
          </cell>
          <cell r="F209">
            <v>15</v>
          </cell>
          <cell r="G209">
            <v>15</v>
          </cell>
          <cell r="H209">
            <v>30</v>
          </cell>
          <cell r="I209">
            <v>15</v>
          </cell>
        </row>
        <row r="210">
          <cell r="A210" t="str">
            <v>Chemical, process, and energy engineeringDisabled %</v>
          </cell>
          <cell r="B210" t="str">
            <v>Chemical, process, and energy engineering</v>
          </cell>
          <cell r="C210" t="str">
            <v xml:space="preserve">Disabled </v>
          </cell>
          <cell r="D210" t="str">
            <v>%</v>
          </cell>
          <cell r="E210">
            <v>5.9259259259259262E-2</v>
          </cell>
          <cell r="F210">
            <v>7.1428571428571425E-2</v>
          </cell>
          <cell r="G210">
            <v>7.3684210526315783E-2</v>
          </cell>
          <cell r="H210">
            <v>0.15025906735751296</v>
          </cell>
          <cell r="I210">
            <v>7.7380952380952384E-2</v>
          </cell>
        </row>
        <row r="211">
          <cell r="A211" t="str">
            <v>Chemical, process, and energy engineeringNo known disabilityNo.</v>
          </cell>
          <cell r="B211" t="str">
            <v>Chemical, process, and energy engineering</v>
          </cell>
          <cell r="C211" t="str">
            <v>No known disability</v>
          </cell>
          <cell r="D211" t="str">
            <v>No.</v>
          </cell>
          <cell r="E211">
            <v>125</v>
          </cell>
          <cell r="F211">
            <v>180</v>
          </cell>
          <cell r="G211">
            <v>175</v>
          </cell>
          <cell r="H211">
            <v>165</v>
          </cell>
          <cell r="I211">
            <v>155</v>
          </cell>
        </row>
        <row r="212">
          <cell r="A212" t="str">
            <v>Chemical, process, and energy engineeringNo known disability%</v>
          </cell>
          <cell r="B212" t="str">
            <v>Chemical, process, and energy engineering</v>
          </cell>
          <cell r="C212" t="str">
            <v>No known disability</v>
          </cell>
          <cell r="D212" t="str">
            <v>%</v>
          </cell>
          <cell r="E212">
            <v>0.94074074074074077</v>
          </cell>
          <cell r="F212">
            <v>0.9285714285714286</v>
          </cell>
          <cell r="G212">
            <v>0.9263157894736842</v>
          </cell>
          <cell r="H212">
            <v>0.84974093264248707</v>
          </cell>
          <cell r="I212">
            <v>0.92261904761904778</v>
          </cell>
        </row>
        <row r="213">
          <cell r="A213" t="str">
            <v>Chemical, process, and energy engineeringUKNo.</v>
          </cell>
          <cell r="B213" t="str">
            <v>Chemical, process, and energy engineering</v>
          </cell>
          <cell r="C213" t="str">
            <v>UK</v>
          </cell>
          <cell r="D213" t="str">
            <v>No.</v>
          </cell>
          <cell r="E213">
            <v>110</v>
          </cell>
          <cell r="F213">
            <v>165</v>
          </cell>
          <cell r="G213">
            <v>155</v>
          </cell>
          <cell r="H213">
            <v>170</v>
          </cell>
          <cell r="I213">
            <v>135</v>
          </cell>
        </row>
        <row r="214">
          <cell r="A214" t="str">
            <v>Chemical, process, and energy engineeringUK%</v>
          </cell>
          <cell r="B214" t="str">
            <v>Chemical, process, and energy engineering</v>
          </cell>
          <cell r="C214" t="str">
            <v>UK</v>
          </cell>
          <cell r="D214" t="str">
            <v>%</v>
          </cell>
          <cell r="E214">
            <v>0.82089552238805974</v>
          </cell>
          <cell r="F214">
            <v>0.83163265306122436</v>
          </cell>
          <cell r="G214">
            <v>0.83068783068783059</v>
          </cell>
          <cell r="H214">
            <v>0.890625</v>
          </cell>
          <cell r="I214">
            <v>0.8035714285714286</v>
          </cell>
        </row>
        <row r="215">
          <cell r="A215" t="str">
            <v>Chemical, process, and energy engineeringEUNo.</v>
          </cell>
          <cell r="B215" t="str">
            <v>Chemical, process, and energy engineering</v>
          </cell>
          <cell r="C215" t="str">
            <v>EU</v>
          </cell>
          <cell r="D215" t="str">
            <v>No.</v>
          </cell>
          <cell r="E215">
            <v>0</v>
          </cell>
          <cell r="F215">
            <v>5</v>
          </cell>
          <cell r="G215">
            <v>5</v>
          </cell>
          <cell r="H215">
            <v>5</v>
          </cell>
          <cell r="I215">
            <v>5</v>
          </cell>
        </row>
        <row r="216">
          <cell r="A216" t="str">
            <v>Chemical, process, and energy engineeringEU%</v>
          </cell>
          <cell r="B216" t="str">
            <v>Chemical, process, and energy engineering</v>
          </cell>
          <cell r="C216" t="str">
            <v>EU</v>
          </cell>
          <cell r="D216" t="str">
            <v>%</v>
          </cell>
          <cell r="E216">
            <v>1.4925373134328356E-2</v>
          </cell>
          <cell r="F216">
            <v>2.5510204081632654E-2</v>
          </cell>
          <cell r="G216">
            <v>1.5873015873015872E-2</v>
          </cell>
          <cell r="H216">
            <v>2.0833333333333329E-2</v>
          </cell>
          <cell r="I216">
            <v>3.5714285714285712E-2</v>
          </cell>
        </row>
        <row r="217">
          <cell r="A217" t="str">
            <v>Chemical, process, and energy engineeringNon EUNo.</v>
          </cell>
          <cell r="B217" t="str">
            <v>Chemical, process, and energy engineering</v>
          </cell>
          <cell r="C217" t="str">
            <v>Non EU</v>
          </cell>
          <cell r="D217" t="str">
            <v>No.</v>
          </cell>
          <cell r="E217">
            <v>20</v>
          </cell>
          <cell r="F217">
            <v>30</v>
          </cell>
          <cell r="G217">
            <v>30</v>
          </cell>
          <cell r="H217">
            <v>15</v>
          </cell>
          <cell r="I217">
            <v>25</v>
          </cell>
        </row>
        <row r="218">
          <cell r="A218" t="str">
            <v>Chemical, process, and energy engineeringNon EU%</v>
          </cell>
          <cell r="B218" t="str">
            <v>Chemical, process, and energy engineering</v>
          </cell>
          <cell r="C218" t="str">
            <v>Non EU</v>
          </cell>
          <cell r="D218" t="str">
            <v>%</v>
          </cell>
          <cell r="E218">
            <v>0.16417910447761194</v>
          </cell>
          <cell r="F218">
            <v>0.14285714285714285</v>
          </cell>
          <cell r="G218">
            <v>0.15343915343915343</v>
          </cell>
          <cell r="H218">
            <v>8.8541666666666685E-2</v>
          </cell>
          <cell r="I218">
            <v>0.16071428571428573</v>
          </cell>
        </row>
        <row r="219">
          <cell r="A219" t="str">
            <v>Chemical, process, and energy engineeringTotalNo.</v>
          </cell>
          <cell r="B219" t="str">
            <v>Chemical, process, and energy engineering</v>
          </cell>
          <cell r="C219" t="str">
            <v>Total</v>
          </cell>
          <cell r="D219" t="str">
            <v>No.</v>
          </cell>
          <cell r="E219">
            <v>135</v>
          </cell>
          <cell r="F219">
            <v>195</v>
          </cell>
          <cell r="G219">
            <v>190</v>
          </cell>
          <cell r="H219">
            <v>190</v>
          </cell>
          <cell r="I219">
            <v>170</v>
          </cell>
        </row>
        <row r="220">
          <cell r="A220" t="str">
            <v>All engineering and technologyFemaleNo.</v>
          </cell>
          <cell r="B220" t="str">
            <v>All engineering and technology</v>
          </cell>
          <cell r="C220" t="str">
            <v>Female</v>
          </cell>
          <cell r="D220" t="str">
            <v>No.</v>
          </cell>
          <cell r="E220">
            <v>590</v>
          </cell>
          <cell r="F220">
            <v>585</v>
          </cell>
          <cell r="G220">
            <v>560</v>
          </cell>
          <cell r="H220">
            <v>610</v>
          </cell>
          <cell r="I220">
            <v>545</v>
          </cell>
        </row>
        <row r="221">
          <cell r="A221" t="str">
            <v>All engineering and technologyFemale%</v>
          </cell>
          <cell r="B221" t="str">
            <v>All engineering and technology</v>
          </cell>
          <cell r="C221" t="str">
            <v>Female</v>
          </cell>
          <cell r="D221" t="str">
            <v>%</v>
          </cell>
          <cell r="E221">
            <v>9.2621664050235475E-2</v>
          </cell>
          <cell r="F221">
            <v>9.7626211969241053E-2</v>
          </cell>
          <cell r="G221">
            <v>9.4269870609981515E-2</v>
          </cell>
          <cell r="H221">
            <v>0.10372385648699201</v>
          </cell>
          <cell r="I221">
            <v>0.10770750988142293</v>
          </cell>
        </row>
        <row r="222">
          <cell r="A222" t="str">
            <v>All engineering and technologyMaleNo.</v>
          </cell>
          <cell r="B222" t="str">
            <v>All engineering and technology</v>
          </cell>
          <cell r="C222" t="str">
            <v>Male</v>
          </cell>
          <cell r="D222" t="str">
            <v>No.</v>
          </cell>
          <cell r="E222">
            <v>5780</v>
          </cell>
          <cell r="F222">
            <v>5400</v>
          </cell>
          <cell r="G222">
            <v>5390</v>
          </cell>
          <cell r="H222">
            <v>5270</v>
          </cell>
          <cell r="I222">
            <v>4515</v>
          </cell>
        </row>
        <row r="223">
          <cell r="A223" t="str">
            <v>All engineering and technologyMale%</v>
          </cell>
          <cell r="B223" t="str">
            <v>All engineering and technology</v>
          </cell>
          <cell r="C223" t="str">
            <v>Male</v>
          </cell>
          <cell r="D223" t="str">
            <v>%</v>
          </cell>
          <cell r="E223">
            <v>0.90737833594976447</v>
          </cell>
          <cell r="F223">
            <v>0.90237378803075896</v>
          </cell>
          <cell r="G223">
            <v>0.90573012939001851</v>
          </cell>
          <cell r="H223">
            <v>0.89627614351300788</v>
          </cell>
          <cell r="I223">
            <v>0.89229249011857703</v>
          </cell>
        </row>
        <row r="224">
          <cell r="A224" t="str">
            <v>All engineering and technologyWhiteNo.</v>
          </cell>
          <cell r="B224" t="str">
            <v>All engineering and technology</v>
          </cell>
          <cell r="C224" t="str">
            <v>White</v>
          </cell>
          <cell r="D224" t="str">
            <v>No.</v>
          </cell>
          <cell r="E224">
            <v>4310</v>
          </cell>
          <cell r="F224">
            <v>4045</v>
          </cell>
          <cell r="G224">
            <v>3995</v>
          </cell>
          <cell r="H224">
            <v>4010</v>
          </cell>
          <cell r="I224">
            <v>3105</v>
          </cell>
        </row>
        <row r="225">
          <cell r="A225" t="str">
            <v>All engineering and technologyWhite%</v>
          </cell>
          <cell r="B225" t="str">
            <v>All engineering and technology</v>
          </cell>
          <cell r="C225" t="str">
            <v>White</v>
          </cell>
          <cell r="D225" t="str">
            <v>%</v>
          </cell>
          <cell r="E225">
            <v>0.87073318521510801</v>
          </cell>
          <cell r="F225">
            <v>0.86112886048988291</v>
          </cell>
          <cell r="G225">
            <v>0.85855546001719707</v>
          </cell>
          <cell r="H225">
            <v>0.85171021882302955</v>
          </cell>
          <cell r="I225">
            <v>0.84023828865421069</v>
          </cell>
        </row>
        <row r="226">
          <cell r="A226" t="str">
            <v>All engineering and technologyMinority ethnic totalNo.</v>
          </cell>
          <cell r="B226" t="str">
            <v>All engineering and technology</v>
          </cell>
          <cell r="C226" t="str">
            <v>Minority ethnic total</v>
          </cell>
          <cell r="D226" t="str">
            <v>No.</v>
          </cell>
          <cell r="E226">
            <v>640</v>
          </cell>
          <cell r="F226">
            <v>650</v>
          </cell>
          <cell r="G226">
            <v>660</v>
          </cell>
          <cell r="H226">
            <v>700</v>
          </cell>
          <cell r="I226">
            <v>590</v>
          </cell>
        </row>
        <row r="227">
          <cell r="A227" t="str">
            <v>All engineering and technologyMinority ethnic total%</v>
          </cell>
          <cell r="B227" t="str">
            <v>All engineering and technology</v>
          </cell>
          <cell r="C227" t="str">
            <v>Minority ethnic total</v>
          </cell>
          <cell r="D227" t="str">
            <v>%</v>
          </cell>
          <cell r="E227">
            <v>0.12926681478489194</v>
          </cell>
          <cell r="F227">
            <v>0.13887113951011715</v>
          </cell>
          <cell r="G227">
            <v>0.1414445399828031</v>
          </cell>
          <cell r="H227">
            <v>0.14828978117697048</v>
          </cell>
          <cell r="I227">
            <v>0.15976171134578934</v>
          </cell>
        </row>
        <row r="228">
          <cell r="A228" t="str">
            <v>All engineering and technologyAsianNo.</v>
          </cell>
          <cell r="B228" t="str">
            <v>All engineering and technology</v>
          </cell>
          <cell r="C228" t="str">
            <v>Asian</v>
          </cell>
          <cell r="D228" t="str">
            <v>No.</v>
          </cell>
          <cell r="E228">
            <v>270</v>
          </cell>
          <cell r="F228">
            <v>295</v>
          </cell>
          <cell r="G228">
            <v>290</v>
          </cell>
          <cell r="H228">
            <v>310</v>
          </cell>
          <cell r="I228">
            <v>295</v>
          </cell>
        </row>
        <row r="229">
          <cell r="A229" t="str">
            <v>All engineering and technologyAsian%</v>
          </cell>
          <cell r="B229" t="str">
            <v>All engineering and technology</v>
          </cell>
          <cell r="C229" t="str">
            <v>Asian</v>
          </cell>
          <cell r="D229" t="str">
            <v>%</v>
          </cell>
          <cell r="E229">
            <v>5.472536348949919E-2</v>
          </cell>
          <cell r="F229">
            <v>6.2406815761448346E-2</v>
          </cell>
          <cell r="G229">
            <v>6.2352182326381421E-2</v>
          </cell>
          <cell r="H229">
            <v>6.6057774001699238E-2</v>
          </cell>
          <cell r="I229">
            <v>7.9880855672894671E-2</v>
          </cell>
        </row>
        <row r="230">
          <cell r="A230" t="str">
            <v>All engineering and technologyBlackNo.</v>
          </cell>
          <cell r="B230" t="str">
            <v>All engineering and technology</v>
          </cell>
          <cell r="C230" t="str">
            <v>Black</v>
          </cell>
          <cell r="D230" t="str">
            <v>No.</v>
          </cell>
          <cell r="E230">
            <v>210</v>
          </cell>
          <cell r="F230">
            <v>220</v>
          </cell>
          <cell r="G230">
            <v>205</v>
          </cell>
          <cell r="H230">
            <v>220</v>
          </cell>
          <cell r="I230">
            <v>150</v>
          </cell>
        </row>
        <row r="231">
          <cell r="A231" t="str">
            <v>All engineering and technologyBlack%</v>
          </cell>
          <cell r="B231" t="str">
            <v>All engineering and technology</v>
          </cell>
          <cell r="C231" t="str">
            <v>Black</v>
          </cell>
          <cell r="D231" t="str">
            <v>%</v>
          </cell>
          <cell r="E231">
            <v>4.2810985460420031E-2</v>
          </cell>
          <cell r="F231">
            <v>4.6432374866879657E-2</v>
          </cell>
          <cell r="G231">
            <v>4.4291550204257152E-2</v>
          </cell>
          <cell r="H231">
            <v>4.6728971962616821E-2</v>
          </cell>
          <cell r="I231">
            <v>4.034660167885188E-2</v>
          </cell>
        </row>
        <row r="232">
          <cell r="A232" t="str">
            <v>All engineering and technologyMixedNo.</v>
          </cell>
          <cell r="B232" t="str">
            <v>All engineering and technology</v>
          </cell>
          <cell r="C232" t="str">
            <v>Mixed</v>
          </cell>
          <cell r="D232" t="str">
            <v>No.</v>
          </cell>
          <cell r="E232">
            <v>100</v>
          </cell>
          <cell r="F232">
            <v>90</v>
          </cell>
          <cell r="G232">
            <v>110</v>
          </cell>
          <cell r="H232">
            <v>90</v>
          </cell>
          <cell r="I232">
            <v>95</v>
          </cell>
        </row>
        <row r="233">
          <cell r="A233" t="str">
            <v>All engineering and technologyMixed%</v>
          </cell>
          <cell r="B233" t="str">
            <v>All engineering and technology</v>
          </cell>
          <cell r="C233" t="str">
            <v>Mixed</v>
          </cell>
          <cell r="D233" t="str">
            <v>%</v>
          </cell>
          <cell r="E233">
            <v>2.0193861066235864E-2</v>
          </cell>
          <cell r="F233">
            <v>1.9169329073482427E-2</v>
          </cell>
          <cell r="G233">
            <v>2.3220812728445495E-2</v>
          </cell>
          <cell r="H233">
            <v>1.9541206457094309E-2</v>
          </cell>
          <cell r="I233">
            <v>2.545356079068508E-2</v>
          </cell>
        </row>
        <row r="234">
          <cell r="A234" t="str">
            <v>All engineering and technologyOtherNo.</v>
          </cell>
          <cell r="B234" t="str">
            <v>All engineering and technology</v>
          </cell>
          <cell r="C234" t="str">
            <v>Other</v>
          </cell>
          <cell r="D234" t="str">
            <v>No.</v>
          </cell>
          <cell r="E234">
            <v>60</v>
          </cell>
          <cell r="F234">
            <v>50</v>
          </cell>
          <cell r="G234">
            <v>55</v>
          </cell>
          <cell r="H234">
            <v>75</v>
          </cell>
          <cell r="I234">
            <v>50</v>
          </cell>
        </row>
        <row r="235">
          <cell r="A235" t="str">
            <v>All engineering and technologyOther%</v>
          </cell>
          <cell r="B235" t="str">
            <v>All engineering and technology</v>
          </cell>
          <cell r="C235" t="str">
            <v>Other</v>
          </cell>
          <cell r="D235" t="str">
            <v>%</v>
          </cell>
          <cell r="E235">
            <v>1.1712439418416801E-2</v>
          </cell>
          <cell r="F235">
            <v>1.0862619808306708E-2</v>
          </cell>
          <cell r="G235">
            <v>1.1395398838959363E-2</v>
          </cell>
          <cell r="H235">
            <v>1.6142735768903994E-2</v>
          </cell>
          <cell r="I235">
            <v>1.4080693203357704E-2</v>
          </cell>
        </row>
        <row r="236">
          <cell r="A236" t="str">
            <v>All engineering and technologyLow participation neighbourhoodNo.</v>
          </cell>
          <cell r="B236" t="str">
            <v>All engineering and technology</v>
          </cell>
          <cell r="C236" t="str">
            <v>Low participation neighbourhood</v>
          </cell>
          <cell r="D236" t="str">
            <v>No.</v>
          </cell>
          <cell r="E236">
            <v>780</v>
          </cell>
          <cell r="F236">
            <v>725</v>
          </cell>
          <cell r="G236">
            <v>725</v>
          </cell>
          <cell r="H236">
            <v>790</v>
          </cell>
          <cell r="I236">
            <v>645</v>
          </cell>
        </row>
        <row r="237">
          <cell r="A237" t="str">
            <v>All engineering and technologyLow participation neighbourhood%</v>
          </cell>
          <cell r="B237" t="str">
            <v>All engineering and technology</v>
          </cell>
          <cell r="C237" t="str">
            <v>Low participation neighbourhood</v>
          </cell>
          <cell r="D237" t="str">
            <v>%</v>
          </cell>
          <cell r="E237">
            <v>0.14875717017208412</v>
          </cell>
          <cell r="F237">
            <v>0.14436689930209373</v>
          </cell>
          <cell r="G237">
            <v>0.14422310756972112</v>
          </cell>
          <cell r="H237">
            <v>0.16013801501928152</v>
          </cell>
          <cell r="I237">
            <v>0.15693430656934307</v>
          </cell>
        </row>
        <row r="238">
          <cell r="A238" t="str">
            <v>All engineering and technologyOther neighbourhoodNo.</v>
          </cell>
          <cell r="B238" t="str">
            <v>All engineering and technology</v>
          </cell>
          <cell r="C238" t="str">
            <v>Other neighbourhood</v>
          </cell>
          <cell r="D238" t="str">
            <v>No.</v>
          </cell>
          <cell r="E238">
            <v>4450</v>
          </cell>
          <cell r="F238">
            <v>4290</v>
          </cell>
          <cell r="G238">
            <v>4295</v>
          </cell>
          <cell r="H238">
            <v>4140</v>
          </cell>
          <cell r="I238">
            <v>3465</v>
          </cell>
        </row>
        <row r="239">
          <cell r="A239" t="str">
            <v>All engineering and technologyOther neighbourhood%</v>
          </cell>
          <cell r="B239" t="str">
            <v>All engineering and technology</v>
          </cell>
          <cell r="C239" t="str">
            <v>Other neighbourhood</v>
          </cell>
          <cell r="D239" t="str">
            <v>%</v>
          </cell>
          <cell r="E239">
            <v>0.85124282982791588</v>
          </cell>
          <cell r="F239">
            <v>0.85563310069790632</v>
          </cell>
          <cell r="G239">
            <v>0.85577689243027888</v>
          </cell>
          <cell r="H239">
            <v>0.83986198498071851</v>
          </cell>
          <cell r="I239">
            <v>0.84306569343065696</v>
          </cell>
        </row>
        <row r="240">
          <cell r="A240" t="str">
            <v>All engineering and technologyDisabled No.</v>
          </cell>
          <cell r="B240" t="str">
            <v>All engineering and technology</v>
          </cell>
          <cell r="C240" t="str">
            <v xml:space="preserve">Disabled </v>
          </cell>
          <cell r="D240" t="str">
            <v>No.</v>
          </cell>
          <cell r="E240">
            <v>435</v>
          </cell>
          <cell r="F240">
            <v>440</v>
          </cell>
          <cell r="G240">
            <v>430</v>
          </cell>
          <cell r="H240">
            <v>455</v>
          </cell>
          <cell r="I240">
            <v>450</v>
          </cell>
        </row>
        <row r="241">
          <cell r="A241" t="str">
            <v>All engineering and technologyDisabled %</v>
          </cell>
          <cell r="B241" t="str">
            <v>All engineering and technology</v>
          </cell>
          <cell r="C241" t="str">
            <v xml:space="preserve">Disabled </v>
          </cell>
          <cell r="D241" t="str">
            <v>%</v>
          </cell>
          <cell r="E241">
            <v>6.7964212839428662E-2</v>
          </cell>
          <cell r="F241">
            <v>7.3207421026241018E-2</v>
          </cell>
          <cell r="G241">
            <v>7.2256763569148036E-2</v>
          </cell>
          <cell r="H241">
            <v>7.7471967380224258E-2</v>
          </cell>
          <cell r="I241">
            <v>8.9239881539980262E-2</v>
          </cell>
        </row>
        <row r="242">
          <cell r="A242" t="str">
            <v>All engineering and technologyNo known disabilityNo.</v>
          </cell>
          <cell r="B242" t="str">
            <v>All engineering and technology</v>
          </cell>
          <cell r="C242" t="str">
            <v>No known disability</v>
          </cell>
          <cell r="D242" t="str">
            <v>No.</v>
          </cell>
          <cell r="E242">
            <v>5940</v>
          </cell>
          <cell r="F242">
            <v>5545</v>
          </cell>
          <cell r="G242">
            <v>5520</v>
          </cell>
          <cell r="H242">
            <v>5430</v>
          </cell>
          <cell r="I242">
            <v>4615</v>
          </cell>
        </row>
        <row r="243">
          <cell r="A243" t="str">
            <v>All engineering and technologyNo known disability%</v>
          </cell>
          <cell r="B243" t="str">
            <v>All engineering and technology</v>
          </cell>
          <cell r="C243" t="str">
            <v>No known disability</v>
          </cell>
          <cell r="D243" t="str">
            <v>%</v>
          </cell>
          <cell r="E243">
            <v>0.93203578716057134</v>
          </cell>
          <cell r="F243">
            <v>0.926792578973759</v>
          </cell>
          <cell r="G243">
            <v>0.92774323643085199</v>
          </cell>
          <cell r="H243">
            <v>0.92252803261977578</v>
          </cell>
          <cell r="I243">
            <v>0.91076011846001981</v>
          </cell>
        </row>
        <row r="244">
          <cell r="A244" t="str">
            <v>All engineering and technologyUKNo.</v>
          </cell>
          <cell r="B244" t="str">
            <v>All engineering and technology</v>
          </cell>
          <cell r="C244" t="str">
            <v>UK</v>
          </cell>
          <cell r="D244" t="str">
            <v>No.</v>
          </cell>
          <cell r="E244">
            <v>5345</v>
          </cell>
          <cell r="F244">
            <v>5120</v>
          </cell>
          <cell r="G244">
            <v>5135</v>
          </cell>
          <cell r="H244">
            <v>5090</v>
          </cell>
          <cell r="I244">
            <v>4210</v>
          </cell>
        </row>
        <row r="245">
          <cell r="A245" t="str">
            <v>All engineering and technologyUK%</v>
          </cell>
          <cell r="B245" t="str">
            <v>All engineering and technology</v>
          </cell>
          <cell r="C245" t="str">
            <v>UK</v>
          </cell>
          <cell r="D245" t="str">
            <v>%</v>
          </cell>
          <cell r="E245">
            <v>0.83913998744507223</v>
          </cell>
          <cell r="F245">
            <v>0.85594919786096257</v>
          </cell>
          <cell r="G245">
            <v>0.8628801882036633</v>
          </cell>
          <cell r="H245">
            <v>0.86474086661002547</v>
          </cell>
          <cell r="I245">
            <v>0.83122779313067507</v>
          </cell>
        </row>
        <row r="246">
          <cell r="A246" t="str">
            <v>All engineering and technologyEUNo.</v>
          </cell>
          <cell r="B246" t="str">
            <v>All engineering and technology</v>
          </cell>
          <cell r="C246" t="str">
            <v>EU</v>
          </cell>
          <cell r="D246" t="str">
            <v>No.</v>
          </cell>
          <cell r="E246">
            <v>215</v>
          </cell>
          <cell r="F246">
            <v>145</v>
          </cell>
          <cell r="G246">
            <v>135</v>
          </cell>
          <cell r="H246">
            <v>125</v>
          </cell>
          <cell r="I246">
            <v>145</v>
          </cell>
        </row>
        <row r="247">
          <cell r="A247" t="str">
            <v>All engineering and technologyEU%</v>
          </cell>
          <cell r="B247" t="str">
            <v>All engineering and technology</v>
          </cell>
          <cell r="C247" t="str">
            <v>EU</v>
          </cell>
          <cell r="D247" t="str">
            <v>%</v>
          </cell>
          <cell r="E247">
            <v>3.3741368487131197E-2</v>
          </cell>
          <cell r="F247">
            <v>2.4398395721925134E-2</v>
          </cell>
          <cell r="G247">
            <v>2.3021340951100654E-2</v>
          </cell>
          <cell r="H247">
            <v>2.1580288870008495E-2</v>
          </cell>
          <cell r="I247">
            <v>2.8819581523884721E-2</v>
          </cell>
        </row>
        <row r="248">
          <cell r="A248" t="str">
            <v>All engineering and technologyNon EUNo.</v>
          </cell>
          <cell r="B248" t="str">
            <v>All engineering and technology</v>
          </cell>
          <cell r="C248" t="str">
            <v>Non EU</v>
          </cell>
          <cell r="D248" t="str">
            <v>No.</v>
          </cell>
          <cell r="E248">
            <v>810</v>
          </cell>
          <cell r="F248">
            <v>715</v>
          </cell>
          <cell r="G248">
            <v>680</v>
          </cell>
          <cell r="H248">
            <v>670</v>
          </cell>
          <cell r="I248">
            <v>710</v>
          </cell>
        </row>
        <row r="249">
          <cell r="A249" t="str">
            <v>All engineering and technologyNon EU%</v>
          </cell>
          <cell r="B249" t="str">
            <v>All engineering and technology</v>
          </cell>
          <cell r="C249" t="str">
            <v>Non EU</v>
          </cell>
          <cell r="D249" t="str">
            <v>%</v>
          </cell>
          <cell r="E249">
            <v>0.1271186440677966</v>
          </cell>
          <cell r="F249">
            <v>0.11965240641711231</v>
          </cell>
          <cell r="G249">
            <v>0.1140984708452361</v>
          </cell>
          <cell r="H249">
            <v>0.11367884451996602</v>
          </cell>
          <cell r="I249">
            <v>0.1399526253454402</v>
          </cell>
        </row>
        <row r="250">
          <cell r="A250" t="str">
            <v>All engineering and technologyTotalNo.</v>
          </cell>
          <cell r="B250" t="str">
            <v>All engineering and technology</v>
          </cell>
          <cell r="C250" t="str">
            <v>Total</v>
          </cell>
          <cell r="D250" t="str">
            <v>No.</v>
          </cell>
          <cell r="E250">
            <v>6370</v>
          </cell>
          <cell r="F250">
            <v>5985</v>
          </cell>
          <cell r="G250">
            <v>5950</v>
          </cell>
          <cell r="H250">
            <v>5885</v>
          </cell>
          <cell r="I250">
            <v>5065</v>
          </cell>
        </row>
      </sheetData>
      <sheetData sheetId="98"/>
      <sheetData sheetId="99"/>
      <sheetData sheetId="100"/>
      <sheetData sheetId="101">
        <row r="2">
          <cell r="E2" t="str">
            <v>2009/10</v>
          </cell>
          <cell r="F2" t="str">
            <v>2010/11</v>
          </cell>
          <cell r="G2" t="str">
            <v>2011/12</v>
          </cell>
          <cell r="H2" t="str">
            <v>2012/13</v>
          </cell>
          <cell r="I2" t="str">
            <v>2013/14</v>
          </cell>
          <cell r="J2" t="str">
            <v>2014/15</v>
          </cell>
          <cell r="K2" t="str">
            <v>2015/16</v>
          </cell>
          <cell r="L2" t="str">
            <v>2016/17</v>
          </cell>
          <cell r="M2" t="str">
            <v>2017/18</v>
          </cell>
          <cell r="N2" t="str">
            <v>2018/19</v>
          </cell>
        </row>
        <row r="3">
          <cell r="A3" t="str">
            <v>General engineeringFemaleNo.</v>
          </cell>
          <cell r="B3" t="str">
            <v>General engineering</v>
          </cell>
          <cell r="C3" t="str">
            <v>Female</v>
          </cell>
          <cell r="D3" t="str">
            <v>No.</v>
          </cell>
          <cell r="E3">
            <v>320</v>
          </cell>
          <cell r="F3">
            <v>360</v>
          </cell>
          <cell r="G3">
            <v>400</v>
          </cell>
          <cell r="H3">
            <v>385</v>
          </cell>
          <cell r="I3">
            <v>355</v>
          </cell>
          <cell r="J3">
            <v>415</v>
          </cell>
          <cell r="K3">
            <v>400</v>
          </cell>
          <cell r="L3">
            <v>420</v>
          </cell>
          <cell r="M3">
            <v>490</v>
          </cell>
          <cell r="N3">
            <v>565</v>
          </cell>
        </row>
        <row r="4">
          <cell r="A4" t="str">
            <v>General engineeringFemale%</v>
          </cell>
          <cell r="B4" t="str">
            <v>General engineering</v>
          </cell>
          <cell r="C4" t="str">
            <v>Female</v>
          </cell>
          <cell r="D4" t="str">
            <v>%</v>
          </cell>
          <cell r="E4">
            <v>0.17594360647799123</v>
          </cell>
          <cell r="F4">
            <v>0.18380210653517462</v>
          </cell>
          <cell r="G4">
            <v>0.20967987045994058</v>
          </cell>
          <cell r="H4">
            <v>0.22059613165621322</v>
          </cell>
          <cell r="I4">
            <v>0.23194299188660741</v>
          </cell>
          <cell r="J4">
            <v>0.25073569844521387</v>
          </cell>
          <cell r="K4">
            <v>0.2449098813791746</v>
          </cell>
          <cell r="L4">
            <v>0.26203877423389621</v>
          </cell>
          <cell r="M4">
            <v>0.29341317365269459</v>
          </cell>
          <cell r="N4">
            <v>0.31482509716823986</v>
          </cell>
        </row>
        <row r="5">
          <cell r="A5" t="str">
            <v>General engineeringMaleNo.</v>
          </cell>
          <cell r="B5" t="str">
            <v>General engineering</v>
          </cell>
          <cell r="C5" t="str">
            <v>Male</v>
          </cell>
          <cell r="D5" t="str">
            <v>No.</v>
          </cell>
          <cell r="E5">
            <v>1500</v>
          </cell>
          <cell r="F5">
            <v>1595</v>
          </cell>
          <cell r="G5">
            <v>1510</v>
          </cell>
          <cell r="H5">
            <v>1365</v>
          </cell>
          <cell r="I5">
            <v>1180</v>
          </cell>
          <cell r="J5">
            <v>1240</v>
          </cell>
          <cell r="K5">
            <v>1230</v>
          </cell>
          <cell r="L5">
            <v>1180</v>
          </cell>
          <cell r="M5">
            <v>1180</v>
          </cell>
          <cell r="N5">
            <v>1235</v>
          </cell>
        </row>
        <row r="6">
          <cell r="A6" t="str">
            <v>General engineeringMale%</v>
          </cell>
          <cell r="B6" t="str">
            <v>General engineering</v>
          </cell>
          <cell r="C6" t="str">
            <v>Male</v>
          </cell>
          <cell r="D6" t="str">
            <v>%</v>
          </cell>
          <cell r="E6">
            <v>0.82405639352200877</v>
          </cell>
          <cell r="F6">
            <v>0.81619789346482541</v>
          </cell>
          <cell r="G6">
            <v>0.79032012954005937</v>
          </cell>
          <cell r="H6">
            <v>0.77940386834378672</v>
          </cell>
          <cell r="I6">
            <v>0.76805700811339261</v>
          </cell>
          <cell r="J6">
            <v>0.74926430155478607</v>
          </cell>
          <cell r="K6">
            <v>0.75509011862082542</v>
          </cell>
          <cell r="L6">
            <v>0.73796122576610379</v>
          </cell>
          <cell r="M6">
            <v>0.70658682634730541</v>
          </cell>
          <cell r="N6">
            <v>0.68517490283175997</v>
          </cell>
        </row>
        <row r="7">
          <cell r="A7" t="str">
            <v>General engineeringWhiteNo.</v>
          </cell>
          <cell r="B7" t="str">
            <v>General engineering</v>
          </cell>
          <cell r="C7" t="str">
            <v>White</v>
          </cell>
          <cell r="D7" t="str">
            <v>No.</v>
          </cell>
          <cell r="E7">
            <v>390</v>
          </cell>
          <cell r="F7">
            <v>455</v>
          </cell>
          <cell r="G7">
            <v>440</v>
          </cell>
          <cell r="H7">
            <v>460</v>
          </cell>
          <cell r="I7">
            <v>410</v>
          </cell>
          <cell r="J7">
            <v>365</v>
          </cell>
          <cell r="K7">
            <v>420</v>
          </cell>
          <cell r="L7">
            <v>440</v>
          </cell>
          <cell r="M7">
            <v>425</v>
          </cell>
          <cell r="N7">
            <v>450</v>
          </cell>
        </row>
        <row r="8">
          <cell r="A8" t="str">
            <v>General engineeringWhite%</v>
          </cell>
          <cell r="B8" t="str">
            <v>General engineering</v>
          </cell>
          <cell r="C8" t="str">
            <v>White</v>
          </cell>
          <cell r="D8" t="str">
            <v>%</v>
          </cell>
          <cell r="E8">
            <v>0.74456137670225564</v>
          </cell>
          <cell r="F8">
            <v>0.80691320325953808</v>
          </cell>
          <cell r="G8">
            <v>0.79068389876144318</v>
          </cell>
          <cell r="H8">
            <v>0.74447453339603364</v>
          </cell>
          <cell r="I8">
            <v>0.7435104844540853</v>
          </cell>
          <cell r="J8">
            <v>0.75702694871051868</v>
          </cell>
          <cell r="K8">
            <v>0.78855852465186294</v>
          </cell>
          <cell r="L8">
            <v>0.79636363636363638</v>
          </cell>
          <cell r="M8">
            <v>0.74516695957820733</v>
          </cell>
          <cell r="N8">
            <v>0.72</v>
          </cell>
        </row>
        <row r="9">
          <cell r="A9" t="str">
            <v>General engineeringMinority ethnic totalNo.</v>
          </cell>
          <cell r="B9" t="str">
            <v>General engineering</v>
          </cell>
          <cell r="C9" t="str">
            <v>Minority ethnic total</v>
          </cell>
          <cell r="D9" t="str">
            <v>No.</v>
          </cell>
          <cell r="E9">
            <v>135</v>
          </cell>
          <cell r="F9">
            <v>110</v>
          </cell>
          <cell r="G9">
            <v>115</v>
          </cell>
          <cell r="H9">
            <v>160</v>
          </cell>
          <cell r="I9">
            <v>140</v>
          </cell>
          <cell r="J9">
            <v>115</v>
          </cell>
          <cell r="K9">
            <v>110</v>
          </cell>
          <cell r="L9">
            <v>110</v>
          </cell>
          <cell r="M9">
            <v>145</v>
          </cell>
          <cell r="N9">
            <v>175</v>
          </cell>
        </row>
        <row r="10">
          <cell r="A10" t="str">
            <v>General engineeringMinority ethnic total%</v>
          </cell>
          <cell r="B10" t="str">
            <v>General engineering</v>
          </cell>
          <cell r="C10" t="str">
            <v>Minority ethnic total</v>
          </cell>
          <cell r="D10" t="str">
            <v>%</v>
          </cell>
          <cell r="E10">
            <v>0.2554386232977443</v>
          </cell>
          <cell r="F10">
            <v>0.19308679674046197</v>
          </cell>
          <cell r="G10">
            <v>0.20931610123855687</v>
          </cell>
          <cell r="H10">
            <v>0.25552546660396636</v>
          </cell>
          <cell r="I10">
            <v>0.2564895155459147</v>
          </cell>
          <cell r="J10">
            <v>0.24297305128948132</v>
          </cell>
          <cell r="K10">
            <v>0.21144147534813704</v>
          </cell>
          <cell r="L10">
            <v>0.20363636363636364</v>
          </cell>
          <cell r="M10">
            <v>0.25483304042179261</v>
          </cell>
          <cell r="N10">
            <v>0.28000000000000003</v>
          </cell>
        </row>
        <row r="11">
          <cell r="A11" t="str">
            <v>General engineeringAsianNo.</v>
          </cell>
          <cell r="B11" t="str">
            <v>General engineering</v>
          </cell>
          <cell r="C11" t="str">
            <v>Asian</v>
          </cell>
          <cell r="D11" t="str">
            <v>No.</v>
          </cell>
          <cell r="E11">
            <v>55</v>
          </cell>
          <cell r="F11">
            <v>55</v>
          </cell>
          <cell r="G11">
            <v>60</v>
          </cell>
          <cell r="H11">
            <v>75</v>
          </cell>
          <cell r="I11">
            <v>65</v>
          </cell>
          <cell r="J11">
            <v>55</v>
          </cell>
          <cell r="K11">
            <v>50</v>
          </cell>
          <cell r="L11">
            <v>50</v>
          </cell>
          <cell r="M11">
            <v>70</v>
          </cell>
          <cell r="N11">
            <v>90</v>
          </cell>
        </row>
        <row r="12">
          <cell r="A12" t="str">
            <v>General engineeringAsian%</v>
          </cell>
          <cell r="B12" t="str">
            <v>General engineering</v>
          </cell>
          <cell r="C12" t="str">
            <v>Asian</v>
          </cell>
          <cell r="D12" t="str">
            <v>%</v>
          </cell>
          <cell r="E12">
            <v>0.10317627060373971</v>
          </cell>
          <cell r="F12">
            <v>9.9206419656647796E-2</v>
          </cell>
          <cell r="G12">
            <v>0.10595943277688029</v>
          </cell>
          <cell r="H12">
            <v>0.12294669931407999</v>
          </cell>
          <cell r="I12">
            <v>0.11693781634128704</v>
          </cell>
          <cell r="J12">
            <v>0.11872335140952932</v>
          </cell>
          <cell r="K12">
            <v>9.8494542717350406E-2</v>
          </cell>
          <cell r="L12">
            <v>9.2558983666061703E-2</v>
          </cell>
          <cell r="M12">
            <v>0.11971830985915492</v>
          </cell>
          <cell r="N12">
            <v>0.1472</v>
          </cell>
        </row>
        <row r="13">
          <cell r="A13" t="str">
            <v>General engineeringBlackNo.</v>
          </cell>
          <cell r="B13" t="str">
            <v>General engineering</v>
          </cell>
          <cell r="C13" t="str">
            <v>Black</v>
          </cell>
          <cell r="D13" t="str">
            <v>No.</v>
          </cell>
          <cell r="E13">
            <v>50</v>
          </cell>
          <cell r="F13">
            <v>40</v>
          </cell>
          <cell r="G13">
            <v>40</v>
          </cell>
          <cell r="H13">
            <v>50</v>
          </cell>
          <cell r="I13">
            <v>50</v>
          </cell>
          <cell r="J13">
            <v>35</v>
          </cell>
          <cell r="K13">
            <v>35</v>
          </cell>
          <cell r="L13">
            <v>45</v>
          </cell>
          <cell r="M13">
            <v>45</v>
          </cell>
          <cell r="N13">
            <v>55</v>
          </cell>
        </row>
        <row r="14">
          <cell r="A14" t="str">
            <v>General engineeringBlack%</v>
          </cell>
          <cell r="B14" t="str">
            <v>General engineering</v>
          </cell>
          <cell r="C14" t="str">
            <v>Black</v>
          </cell>
          <cell r="D14" t="str">
            <v>%</v>
          </cell>
          <cell r="E14">
            <v>9.7484577038409376E-2</v>
          </cell>
          <cell r="F14">
            <v>7.04990501890745E-2</v>
          </cell>
          <cell r="G14">
            <v>7.1297792137856766E-2</v>
          </cell>
          <cell r="H14">
            <v>8.1305031701503175E-2</v>
          </cell>
          <cell r="I14">
            <v>8.5900216919739689E-2</v>
          </cell>
          <cell r="J14">
            <v>7.0041809827379231E-2</v>
          </cell>
          <cell r="K14">
            <v>6.2438840797892359E-2</v>
          </cell>
          <cell r="L14">
            <v>7.8039927404718698E-2</v>
          </cell>
          <cell r="M14">
            <v>7.9225352112676062E-2</v>
          </cell>
          <cell r="N14">
            <v>8.48E-2</v>
          </cell>
        </row>
        <row r="15">
          <cell r="A15" t="str">
            <v>General engineeringMixedNo.</v>
          </cell>
          <cell r="B15" t="str">
            <v>General engineering</v>
          </cell>
          <cell r="C15" t="str">
            <v>Mixed</v>
          </cell>
          <cell r="D15" t="str">
            <v>No.</v>
          </cell>
          <cell r="E15">
            <v>20</v>
          </cell>
          <cell r="F15">
            <v>5</v>
          </cell>
          <cell r="G15">
            <v>10</v>
          </cell>
          <cell r="H15">
            <v>20</v>
          </cell>
          <cell r="I15">
            <v>15</v>
          </cell>
          <cell r="J15">
            <v>15</v>
          </cell>
          <cell r="K15">
            <v>15</v>
          </cell>
          <cell r="L15">
            <v>10</v>
          </cell>
          <cell r="M15">
            <v>15</v>
          </cell>
          <cell r="N15">
            <v>15</v>
          </cell>
        </row>
        <row r="16">
          <cell r="A16" t="str">
            <v>General engineeringMixed%</v>
          </cell>
          <cell r="B16" t="str">
            <v>General engineering</v>
          </cell>
          <cell r="C16" t="str">
            <v>Mixed</v>
          </cell>
          <cell r="D16" t="str">
            <v>%</v>
          </cell>
          <cell r="E16">
            <v>3.3768168535248388E-2</v>
          </cell>
          <cell r="F16">
            <v>7.9890638592504479E-3</v>
          </cell>
          <cell r="G16">
            <v>1.5580685693771319E-2</v>
          </cell>
          <cell r="H16">
            <v>3.0161020934343023E-2</v>
          </cell>
          <cell r="I16">
            <v>2.9537237888647865E-2</v>
          </cell>
          <cell r="J16">
            <v>3.4172289605497362E-2</v>
          </cell>
          <cell r="K16">
            <v>2.4162589386526157E-2</v>
          </cell>
          <cell r="L16">
            <v>1.6333938294010888E-2</v>
          </cell>
          <cell r="M16">
            <v>2.2887323943661973E-2</v>
          </cell>
          <cell r="N16">
            <v>2.4E-2</v>
          </cell>
        </row>
        <row r="17">
          <cell r="A17" t="str">
            <v>General engineeringOtherNo.</v>
          </cell>
          <cell r="B17" t="str">
            <v>General engineering</v>
          </cell>
          <cell r="C17" t="str">
            <v>Other</v>
          </cell>
          <cell r="D17" t="str">
            <v>No.</v>
          </cell>
          <cell r="E17">
            <v>10</v>
          </cell>
          <cell r="F17">
            <v>10</v>
          </cell>
          <cell r="G17">
            <v>10</v>
          </cell>
          <cell r="H17">
            <v>15</v>
          </cell>
          <cell r="I17">
            <v>15</v>
          </cell>
          <cell r="J17">
            <v>10</v>
          </cell>
          <cell r="K17">
            <v>15</v>
          </cell>
          <cell r="L17">
            <v>10</v>
          </cell>
          <cell r="M17">
            <v>20</v>
          </cell>
          <cell r="N17">
            <v>15</v>
          </cell>
        </row>
        <row r="18">
          <cell r="A18" t="str">
            <v>General engineeringOther%</v>
          </cell>
          <cell r="B18" t="str">
            <v>General engineering</v>
          </cell>
          <cell r="C18" t="str">
            <v>Other</v>
          </cell>
          <cell r="D18" t="str">
            <v>%</v>
          </cell>
          <cell r="E18">
            <v>2.1009607120346847E-2</v>
          </cell>
          <cell r="F18">
            <v>1.5392263035489198E-2</v>
          </cell>
          <cell r="G18">
            <v>1.6478190630048468E-2</v>
          </cell>
          <cell r="H18">
            <v>2.1112714654040115E-2</v>
          </cell>
          <cell r="I18">
            <v>2.4114244396240055E-2</v>
          </cell>
          <cell r="J18">
            <v>2.0035600447075381E-2</v>
          </cell>
          <cell r="K18">
            <v>2.6345502446368085E-2</v>
          </cell>
          <cell r="L18">
            <v>1.8148820326678767E-2</v>
          </cell>
          <cell r="M18">
            <v>3.1690140845070422E-2</v>
          </cell>
          <cell r="N18">
            <v>2.4E-2</v>
          </cell>
        </row>
        <row r="19">
          <cell r="A19" t="str">
            <v>General engineeringLow participation neighbourhoodNo.</v>
          </cell>
          <cell r="B19" t="str">
            <v>General engineering</v>
          </cell>
          <cell r="C19" t="str">
            <v>Low participation neighbourhood</v>
          </cell>
          <cell r="D19" t="str">
            <v>No.</v>
          </cell>
          <cell r="E19" t="str">
            <v>-</v>
          </cell>
          <cell r="F19" t="str">
            <v>-</v>
          </cell>
          <cell r="G19" t="str">
            <v>-</v>
          </cell>
          <cell r="H19" t="str">
            <v>-</v>
          </cell>
          <cell r="I19" t="str">
            <v>-</v>
          </cell>
          <cell r="J19">
            <v>55</v>
          </cell>
          <cell r="K19">
            <v>45</v>
          </cell>
          <cell r="L19">
            <v>50</v>
          </cell>
          <cell r="M19">
            <v>50</v>
          </cell>
          <cell r="N19">
            <v>65</v>
          </cell>
        </row>
        <row r="20">
          <cell r="A20" t="str">
            <v>General engineeringLow participation neighbourhood%</v>
          </cell>
          <cell r="B20" t="str">
            <v>General engineering</v>
          </cell>
          <cell r="C20" t="str">
            <v>Low participation neighbourhood</v>
          </cell>
          <cell r="D20" t="str">
            <v>%</v>
          </cell>
          <cell r="E20" t="str">
            <v>-</v>
          </cell>
          <cell r="F20" t="str">
            <v>-</v>
          </cell>
          <cell r="G20" t="str">
            <v>-</v>
          </cell>
          <cell r="H20" t="str">
            <v>-</v>
          </cell>
          <cell r="I20" t="str">
            <v>-</v>
          </cell>
          <cell r="J20">
            <v>0.1111111111111111</v>
          </cell>
          <cell r="K20">
            <v>8.3333333333333329E-2</v>
          </cell>
          <cell r="L20">
            <v>8.8447653429602882E-2</v>
          </cell>
          <cell r="M20">
            <v>8.3892617449664433E-2</v>
          </cell>
          <cell r="N20">
            <v>0.10576923076923077</v>
          </cell>
        </row>
        <row r="21">
          <cell r="A21" t="str">
            <v>General engineeringOther neighbourhoodNo.</v>
          </cell>
          <cell r="B21" t="str">
            <v>General engineering</v>
          </cell>
          <cell r="C21" t="str">
            <v>Other neighbourhood</v>
          </cell>
          <cell r="D21" t="str">
            <v>No.</v>
          </cell>
          <cell r="E21" t="str">
            <v>-</v>
          </cell>
          <cell r="F21" t="str">
            <v>-</v>
          </cell>
          <cell r="G21" t="str">
            <v>-</v>
          </cell>
          <cell r="H21" t="str">
            <v>-</v>
          </cell>
          <cell r="I21" t="str">
            <v>-</v>
          </cell>
          <cell r="J21">
            <v>430</v>
          </cell>
          <cell r="K21">
            <v>505</v>
          </cell>
          <cell r="L21">
            <v>505</v>
          </cell>
          <cell r="M21">
            <v>545</v>
          </cell>
          <cell r="N21">
            <v>560</v>
          </cell>
        </row>
        <row r="22">
          <cell r="A22" t="str">
            <v>General engineeringOther neighbourhood%</v>
          </cell>
          <cell r="B22" t="str">
            <v>General engineering</v>
          </cell>
          <cell r="C22" t="str">
            <v>Other neighbourhood</v>
          </cell>
          <cell r="D22" t="str">
            <v>%</v>
          </cell>
          <cell r="E22" t="str">
            <v>-</v>
          </cell>
          <cell r="F22" t="str">
            <v>-</v>
          </cell>
          <cell r="G22" t="str">
            <v>-</v>
          </cell>
          <cell r="H22" t="str">
            <v>-</v>
          </cell>
          <cell r="I22" t="str">
            <v>-</v>
          </cell>
          <cell r="J22">
            <v>0.88888888888888884</v>
          </cell>
          <cell r="K22">
            <v>0.91666666666666663</v>
          </cell>
          <cell r="L22">
            <v>0.91155234657039708</v>
          </cell>
          <cell r="M22">
            <v>0.91610738255033553</v>
          </cell>
          <cell r="N22">
            <v>0.89423076923076927</v>
          </cell>
        </row>
        <row r="23">
          <cell r="A23" t="str">
            <v>General engineeringDisabled No.</v>
          </cell>
          <cell r="B23" t="str">
            <v>General engineering</v>
          </cell>
          <cell r="C23" t="str">
            <v xml:space="preserve">Disabled </v>
          </cell>
          <cell r="D23" t="str">
            <v>No.</v>
          </cell>
          <cell r="E23" t="str">
            <v>-</v>
          </cell>
          <cell r="F23" t="str">
            <v>-</v>
          </cell>
          <cell r="G23" t="str">
            <v>-</v>
          </cell>
          <cell r="H23" t="str">
            <v>-</v>
          </cell>
          <cell r="I23" t="str">
            <v>-</v>
          </cell>
          <cell r="J23">
            <v>55</v>
          </cell>
          <cell r="K23">
            <v>65</v>
          </cell>
          <cell r="L23">
            <v>60</v>
          </cell>
          <cell r="M23">
            <v>80</v>
          </cell>
          <cell r="N23">
            <v>75</v>
          </cell>
        </row>
        <row r="24">
          <cell r="A24" t="str">
            <v>General engineeringDisabled %</v>
          </cell>
          <cell r="B24" t="str">
            <v>General engineering</v>
          </cell>
          <cell r="C24" t="str">
            <v xml:space="preserve">Disabled </v>
          </cell>
          <cell r="D24" t="str">
            <v>%</v>
          </cell>
          <cell r="E24" t="str">
            <v>-</v>
          </cell>
          <cell r="F24" t="str">
            <v>-</v>
          </cell>
          <cell r="G24" t="str">
            <v>-</v>
          </cell>
          <cell r="H24" t="str">
            <v>-</v>
          </cell>
          <cell r="I24" t="str">
            <v>-</v>
          </cell>
          <cell r="J24">
            <v>3.444108761329305E-2</v>
          </cell>
          <cell r="K24">
            <v>3.9950829748002459E-2</v>
          </cell>
          <cell r="L24">
            <v>3.6272670419011881E-2</v>
          </cell>
          <cell r="M24">
            <v>4.9101796407185629E-2</v>
          </cell>
          <cell r="N24">
            <v>4.1088284286507494E-2</v>
          </cell>
        </row>
        <row r="25">
          <cell r="A25" t="str">
            <v>General engineeringNo known disabilityNo.</v>
          </cell>
          <cell r="B25" t="str">
            <v>General engineering</v>
          </cell>
          <cell r="C25" t="str">
            <v>No known disability</v>
          </cell>
          <cell r="D25" t="str">
            <v>No.</v>
          </cell>
          <cell r="E25" t="str">
            <v>-</v>
          </cell>
          <cell r="F25" t="str">
            <v>-</v>
          </cell>
          <cell r="G25" t="str">
            <v>-</v>
          </cell>
          <cell r="H25" t="str">
            <v>-</v>
          </cell>
          <cell r="I25" t="str">
            <v>-</v>
          </cell>
          <cell r="J25">
            <v>1600</v>
          </cell>
          <cell r="K25">
            <v>1560</v>
          </cell>
          <cell r="L25">
            <v>1540</v>
          </cell>
          <cell r="M25">
            <v>1590</v>
          </cell>
          <cell r="N25">
            <v>1725</v>
          </cell>
        </row>
        <row r="26">
          <cell r="A26" t="str">
            <v>General engineeringNo known disability%</v>
          </cell>
          <cell r="B26" t="str">
            <v>General engineering</v>
          </cell>
          <cell r="C26" t="str">
            <v>No known disability</v>
          </cell>
          <cell r="D26" t="str">
            <v>%</v>
          </cell>
          <cell r="E26" t="str">
            <v>-</v>
          </cell>
          <cell r="F26" t="str">
            <v>-</v>
          </cell>
          <cell r="G26" t="str">
            <v>-</v>
          </cell>
          <cell r="H26" t="str">
            <v>-</v>
          </cell>
          <cell r="I26" t="str">
            <v>-</v>
          </cell>
          <cell r="J26">
            <v>0.96555891238670699</v>
          </cell>
          <cell r="K26">
            <v>0.96004917025199754</v>
          </cell>
          <cell r="L26">
            <v>0.96372732958098828</v>
          </cell>
          <cell r="M26">
            <v>0.95089820359281452</v>
          </cell>
          <cell r="N26">
            <v>0.95891171571349243</v>
          </cell>
        </row>
        <row r="27">
          <cell r="A27" t="str">
            <v>General engineeringUKNo.</v>
          </cell>
          <cell r="B27" t="str">
            <v>General engineering</v>
          </cell>
          <cell r="C27" t="str">
            <v>UK</v>
          </cell>
          <cell r="D27" t="str">
            <v>No.</v>
          </cell>
          <cell r="E27">
            <v>560</v>
          </cell>
          <cell r="F27">
            <v>605</v>
          </cell>
          <cell r="G27">
            <v>600</v>
          </cell>
          <cell r="H27">
            <v>655</v>
          </cell>
          <cell r="I27">
            <v>595</v>
          </cell>
          <cell r="J27">
            <v>520</v>
          </cell>
          <cell r="K27">
            <v>585</v>
          </cell>
          <cell r="L27">
            <v>585</v>
          </cell>
          <cell r="M27">
            <v>630</v>
          </cell>
          <cell r="N27">
            <v>655</v>
          </cell>
        </row>
        <row r="28">
          <cell r="A28" t="str">
            <v>General engineeringUK%</v>
          </cell>
          <cell r="B28" t="str">
            <v>General engineering</v>
          </cell>
          <cell r="C28" t="str">
            <v>UK</v>
          </cell>
          <cell r="D28" t="str">
            <v>%</v>
          </cell>
          <cell r="E28">
            <v>0.30894273151995066</v>
          </cell>
          <cell r="F28">
            <v>0.30874002160811487</v>
          </cell>
          <cell r="G28">
            <v>0.31501501344135319</v>
          </cell>
          <cell r="H28">
            <v>0.37321634620877175</v>
          </cell>
          <cell r="I28">
            <v>0.3852269996037494</v>
          </cell>
          <cell r="J28">
            <v>0.3130721679386545</v>
          </cell>
          <cell r="K28">
            <v>0.35863666812111672</v>
          </cell>
          <cell r="L28">
            <v>0.36733416770963706</v>
          </cell>
          <cell r="M28">
            <v>0.3784431137724551</v>
          </cell>
          <cell r="N28">
            <v>0.36293007769145397</v>
          </cell>
        </row>
        <row r="29">
          <cell r="A29" t="str">
            <v>General engineeringEUNo.</v>
          </cell>
          <cell r="B29" t="str">
            <v>General engineering</v>
          </cell>
          <cell r="C29" t="str">
            <v>EU</v>
          </cell>
          <cell r="D29" t="str">
            <v>No.</v>
          </cell>
          <cell r="E29">
            <v>235</v>
          </cell>
          <cell r="F29">
            <v>260</v>
          </cell>
          <cell r="G29">
            <v>295</v>
          </cell>
          <cell r="H29">
            <v>260</v>
          </cell>
          <cell r="I29">
            <v>220</v>
          </cell>
          <cell r="J29">
            <v>265</v>
          </cell>
          <cell r="K29">
            <v>270</v>
          </cell>
          <cell r="L29">
            <v>260</v>
          </cell>
          <cell r="M29">
            <v>250</v>
          </cell>
          <cell r="N29">
            <v>240</v>
          </cell>
        </row>
        <row r="30">
          <cell r="A30" t="str">
            <v>General engineeringEU%</v>
          </cell>
          <cell r="B30" t="str">
            <v>General engineering</v>
          </cell>
          <cell r="C30" t="str">
            <v>EU</v>
          </cell>
          <cell r="D30" t="str">
            <v>%</v>
          </cell>
          <cell r="E30">
            <v>0.12993952334046874</v>
          </cell>
          <cell r="F30">
            <v>0.13281310004761976</v>
          </cell>
          <cell r="G30">
            <v>0.15359300735213202</v>
          </cell>
          <cell r="H30">
            <v>0.14843883881139255</v>
          </cell>
          <cell r="I30">
            <v>0.14201360243726577</v>
          </cell>
          <cell r="J30">
            <v>0.16017983068361044</v>
          </cell>
          <cell r="K30">
            <v>0.1655430527473743</v>
          </cell>
          <cell r="L30">
            <v>0.16332916145181478</v>
          </cell>
          <cell r="M30">
            <v>0.14910179640718563</v>
          </cell>
          <cell r="N30">
            <v>0.13429522752497225</v>
          </cell>
        </row>
        <row r="31">
          <cell r="A31" t="str">
            <v>General engineeringNon EUNo.</v>
          </cell>
          <cell r="B31" t="str">
            <v>General engineering</v>
          </cell>
          <cell r="C31" t="str">
            <v>Non EU</v>
          </cell>
          <cell r="D31" t="str">
            <v>No.</v>
          </cell>
          <cell r="E31">
            <v>1020</v>
          </cell>
          <cell r="F31">
            <v>1090</v>
          </cell>
          <cell r="G31">
            <v>1015</v>
          </cell>
          <cell r="H31">
            <v>835</v>
          </cell>
          <cell r="I31">
            <v>730</v>
          </cell>
          <cell r="J31">
            <v>870</v>
          </cell>
          <cell r="K31">
            <v>775</v>
          </cell>
          <cell r="L31">
            <v>750</v>
          </cell>
          <cell r="M31">
            <v>790</v>
          </cell>
          <cell r="N31">
            <v>905</v>
          </cell>
        </row>
        <row r="32">
          <cell r="A32" t="str">
            <v>General engineeringNon EU%</v>
          </cell>
          <cell r="B32" t="str">
            <v>General engineering</v>
          </cell>
          <cell r="C32" t="str">
            <v>Non EU</v>
          </cell>
          <cell r="D32" t="str">
            <v>%</v>
          </cell>
          <cell r="E32">
            <v>0.56111774513958057</v>
          </cell>
          <cell r="F32">
            <v>0.55844687834426543</v>
          </cell>
          <cell r="G32">
            <v>0.53139197920651471</v>
          </cell>
          <cell r="H32">
            <v>0.47834481497983572</v>
          </cell>
          <cell r="I32">
            <v>0.47275939795898486</v>
          </cell>
          <cell r="J32">
            <v>0.52674800137773514</v>
          </cell>
          <cell r="K32">
            <v>0.47582027913150893</v>
          </cell>
          <cell r="L32">
            <v>0.46933667083854819</v>
          </cell>
          <cell r="M32">
            <v>0.47245508982035928</v>
          </cell>
          <cell r="N32">
            <v>0.50277469478357384</v>
          </cell>
        </row>
        <row r="33">
          <cell r="A33" t="str">
            <v>General engineeringTotalNo.</v>
          </cell>
          <cell r="B33" t="str">
            <v>General engineering</v>
          </cell>
          <cell r="C33" t="str">
            <v>Total</v>
          </cell>
          <cell r="D33" t="str">
            <v>No.</v>
          </cell>
          <cell r="E33">
            <v>1815</v>
          </cell>
          <cell r="F33">
            <v>1955</v>
          </cell>
          <cell r="G33">
            <v>1910</v>
          </cell>
          <cell r="H33">
            <v>1750</v>
          </cell>
          <cell r="I33">
            <v>1540</v>
          </cell>
          <cell r="J33">
            <v>1655</v>
          </cell>
          <cell r="K33">
            <v>1625</v>
          </cell>
          <cell r="L33">
            <v>1600</v>
          </cell>
          <cell r="M33">
            <v>1670</v>
          </cell>
          <cell r="N33">
            <v>1800</v>
          </cell>
        </row>
        <row r="34">
          <cell r="A34" t="str">
            <v>Civil engineeringFemaleNo.</v>
          </cell>
          <cell r="B34" t="str">
            <v>Civil engineering</v>
          </cell>
          <cell r="C34" t="str">
            <v>Female</v>
          </cell>
          <cell r="D34" t="str">
            <v>No.</v>
          </cell>
          <cell r="E34">
            <v>635</v>
          </cell>
          <cell r="F34">
            <v>880</v>
          </cell>
          <cell r="G34">
            <v>885</v>
          </cell>
          <cell r="H34">
            <v>840</v>
          </cell>
          <cell r="I34">
            <v>870</v>
          </cell>
          <cell r="J34">
            <v>935</v>
          </cell>
          <cell r="K34">
            <v>890</v>
          </cell>
          <cell r="L34">
            <v>945</v>
          </cell>
          <cell r="M34">
            <v>1050</v>
          </cell>
          <cell r="N34">
            <v>1025</v>
          </cell>
        </row>
        <row r="35">
          <cell r="A35" t="str">
            <v>Civil engineeringFemale%</v>
          </cell>
          <cell r="B35" t="str">
            <v>Civil engineering</v>
          </cell>
          <cell r="C35" t="str">
            <v>Female</v>
          </cell>
          <cell r="D35" t="str">
            <v>%</v>
          </cell>
          <cell r="E35">
            <v>0.25706128111238363</v>
          </cell>
          <cell r="F35">
            <v>0.27172744384644537</v>
          </cell>
          <cell r="G35">
            <v>0.26046374937549593</v>
          </cell>
          <cell r="H35">
            <v>0.27060360864891303</v>
          </cell>
          <cell r="I35">
            <v>0.28615239133432713</v>
          </cell>
          <cell r="J35">
            <v>0.28625909698955615</v>
          </cell>
          <cell r="K35">
            <v>0.28348084851497135</v>
          </cell>
          <cell r="L35">
            <v>0.30237027546444589</v>
          </cell>
          <cell r="M35">
            <v>0.31492044431101773</v>
          </cell>
          <cell r="N35">
            <v>0.33311624877889939</v>
          </cell>
        </row>
        <row r="36">
          <cell r="A36" t="str">
            <v>Civil engineeringMaleNo.</v>
          </cell>
          <cell r="B36" t="str">
            <v>Civil engineering</v>
          </cell>
          <cell r="C36" t="str">
            <v>Male</v>
          </cell>
          <cell r="D36" t="str">
            <v>No.</v>
          </cell>
          <cell r="E36">
            <v>1840</v>
          </cell>
          <cell r="F36">
            <v>2365</v>
          </cell>
          <cell r="G36">
            <v>2515</v>
          </cell>
          <cell r="H36">
            <v>2265</v>
          </cell>
          <cell r="I36">
            <v>2175</v>
          </cell>
          <cell r="J36">
            <v>2325</v>
          </cell>
          <cell r="K36">
            <v>2250</v>
          </cell>
          <cell r="L36">
            <v>2180</v>
          </cell>
          <cell r="M36">
            <v>2280</v>
          </cell>
          <cell r="N36">
            <v>2050</v>
          </cell>
        </row>
        <row r="37">
          <cell r="A37" t="str">
            <v>Civil engineeringMale%</v>
          </cell>
          <cell r="B37" t="str">
            <v>Civil engineering</v>
          </cell>
          <cell r="C37" t="str">
            <v>Male</v>
          </cell>
          <cell r="D37" t="str">
            <v>%</v>
          </cell>
          <cell r="E37">
            <v>0.74293871888761631</v>
          </cell>
          <cell r="F37">
            <v>0.72827255615355468</v>
          </cell>
          <cell r="G37">
            <v>0.73953625062450412</v>
          </cell>
          <cell r="H37">
            <v>0.72939639135108691</v>
          </cell>
          <cell r="I37">
            <v>0.71384760866567287</v>
          </cell>
          <cell r="J37">
            <v>0.71374090301044391</v>
          </cell>
          <cell r="K37">
            <v>0.71651915148502865</v>
          </cell>
          <cell r="L37">
            <v>0.69762972453555416</v>
          </cell>
          <cell r="M37">
            <v>0.68507955568898227</v>
          </cell>
          <cell r="N37">
            <v>0.66688375122110055</v>
          </cell>
        </row>
        <row r="38">
          <cell r="A38" t="str">
            <v>Civil engineeringWhiteNo.</v>
          </cell>
          <cell r="B38" t="str">
            <v>Civil engineering</v>
          </cell>
          <cell r="C38" t="str">
            <v>White</v>
          </cell>
          <cell r="D38" t="str">
            <v>No.</v>
          </cell>
          <cell r="E38">
            <v>690</v>
          </cell>
          <cell r="F38">
            <v>945</v>
          </cell>
          <cell r="G38">
            <v>870</v>
          </cell>
          <cell r="H38">
            <v>610</v>
          </cell>
          <cell r="I38">
            <v>590</v>
          </cell>
          <cell r="J38">
            <v>635</v>
          </cell>
          <cell r="K38">
            <v>550</v>
          </cell>
          <cell r="L38">
            <v>600</v>
          </cell>
          <cell r="M38">
            <v>665</v>
          </cell>
          <cell r="N38">
            <v>570</v>
          </cell>
        </row>
        <row r="39">
          <cell r="A39" t="str">
            <v>Civil engineeringWhite%</v>
          </cell>
          <cell r="B39" t="str">
            <v>Civil engineering</v>
          </cell>
          <cell r="C39" t="str">
            <v>White</v>
          </cell>
          <cell r="D39" t="str">
            <v>%</v>
          </cell>
          <cell r="E39">
            <v>0.78891433806688038</v>
          </cell>
          <cell r="F39">
            <v>0.75784530563836272</v>
          </cell>
          <cell r="G39">
            <v>0.77916278068728029</v>
          </cell>
          <cell r="H39">
            <v>0.70175921781939621</v>
          </cell>
          <cell r="I39">
            <v>0.72291029249785832</v>
          </cell>
          <cell r="J39">
            <v>0.75844822441062376</v>
          </cell>
          <cell r="K39">
            <v>0.69311275313343257</v>
          </cell>
          <cell r="L39">
            <v>0.70058479532163742</v>
          </cell>
          <cell r="M39">
            <v>0.70940170940170943</v>
          </cell>
          <cell r="N39">
            <v>0.67899761336515529</v>
          </cell>
        </row>
        <row r="40">
          <cell r="A40" t="str">
            <v>Civil engineeringMinority ethnic totalNo.</v>
          </cell>
          <cell r="B40" t="str">
            <v>Civil engineering</v>
          </cell>
          <cell r="C40" t="str">
            <v>Minority ethnic total</v>
          </cell>
          <cell r="D40" t="str">
            <v>No.</v>
          </cell>
          <cell r="E40">
            <v>185</v>
          </cell>
          <cell r="F40">
            <v>300</v>
          </cell>
          <cell r="G40">
            <v>245</v>
          </cell>
          <cell r="H40">
            <v>260</v>
          </cell>
          <cell r="I40">
            <v>225</v>
          </cell>
          <cell r="J40">
            <v>200</v>
          </cell>
          <cell r="K40">
            <v>245</v>
          </cell>
          <cell r="L40">
            <v>255</v>
          </cell>
          <cell r="M40">
            <v>270</v>
          </cell>
          <cell r="N40">
            <v>270</v>
          </cell>
        </row>
        <row r="41">
          <cell r="A41" t="str">
            <v>Civil engineeringMinority ethnic total%</v>
          </cell>
          <cell r="B41" t="str">
            <v>Civil engineering</v>
          </cell>
          <cell r="C41" t="str">
            <v>Minority ethnic total</v>
          </cell>
          <cell r="D41" t="str">
            <v>%</v>
          </cell>
          <cell r="E41">
            <v>0.21108566193311953</v>
          </cell>
          <cell r="F41">
            <v>0.24215469436163736</v>
          </cell>
          <cell r="G41">
            <v>0.22083721931271971</v>
          </cell>
          <cell r="H41">
            <v>0.29824078218060385</v>
          </cell>
          <cell r="I41">
            <v>0.27708970750214174</v>
          </cell>
          <cell r="J41">
            <v>0.24155177558937629</v>
          </cell>
          <cell r="K41">
            <v>0.30688724686656754</v>
          </cell>
          <cell r="L41">
            <v>0.29941520467836258</v>
          </cell>
          <cell r="M41">
            <v>0.29059829059829062</v>
          </cell>
          <cell r="N41">
            <v>0.32100238663484487</v>
          </cell>
        </row>
        <row r="42">
          <cell r="A42" t="str">
            <v>Civil engineeringAsianNo.</v>
          </cell>
          <cell r="B42" t="str">
            <v>Civil engineering</v>
          </cell>
          <cell r="C42" t="str">
            <v>Asian</v>
          </cell>
          <cell r="D42" t="str">
            <v>No.</v>
          </cell>
          <cell r="E42">
            <v>90</v>
          </cell>
          <cell r="F42">
            <v>155</v>
          </cell>
          <cell r="G42">
            <v>100</v>
          </cell>
          <cell r="H42">
            <v>130</v>
          </cell>
          <cell r="I42">
            <v>105</v>
          </cell>
          <cell r="J42">
            <v>75</v>
          </cell>
          <cell r="K42">
            <v>120</v>
          </cell>
          <cell r="L42">
            <v>120</v>
          </cell>
          <cell r="M42">
            <v>125</v>
          </cell>
          <cell r="N42">
            <v>115</v>
          </cell>
        </row>
        <row r="43">
          <cell r="A43" t="str">
            <v>Civil engineeringAsian%</v>
          </cell>
          <cell r="B43" t="str">
            <v>Civil engineering</v>
          </cell>
          <cell r="C43" t="str">
            <v>Asian</v>
          </cell>
          <cell r="D43" t="str">
            <v>%</v>
          </cell>
          <cell r="E43">
            <v>0.10249656436097113</v>
          </cell>
          <cell r="F43">
            <v>0.1232810847196846</v>
          </cell>
          <cell r="G43">
            <v>9.1326494009613332E-2</v>
          </cell>
          <cell r="H43">
            <v>0.14995237603424336</v>
          </cell>
          <cell r="I43">
            <v>0.13125688410231307</v>
          </cell>
          <cell r="J43">
            <v>8.8833184124142053E-2</v>
          </cell>
          <cell r="K43">
            <v>0.14904294757017125</v>
          </cell>
          <cell r="L43">
            <v>0.14035087719298245</v>
          </cell>
          <cell r="M43">
            <v>0.13141025641025642</v>
          </cell>
          <cell r="N43">
            <v>0.13603818615751789</v>
          </cell>
        </row>
        <row r="44">
          <cell r="A44" t="str">
            <v>Civil engineeringBlackNo.</v>
          </cell>
          <cell r="B44" t="str">
            <v>Civil engineering</v>
          </cell>
          <cell r="C44" t="str">
            <v>Black</v>
          </cell>
          <cell r="D44" t="str">
            <v>No.</v>
          </cell>
          <cell r="E44">
            <v>70</v>
          </cell>
          <cell r="F44">
            <v>80</v>
          </cell>
          <cell r="G44">
            <v>80</v>
          </cell>
          <cell r="H44">
            <v>80</v>
          </cell>
          <cell r="I44">
            <v>65</v>
          </cell>
          <cell r="J44">
            <v>60</v>
          </cell>
          <cell r="K44">
            <v>75</v>
          </cell>
          <cell r="L44">
            <v>75</v>
          </cell>
          <cell r="M44">
            <v>75</v>
          </cell>
          <cell r="N44">
            <v>85</v>
          </cell>
        </row>
        <row r="45">
          <cell r="A45" t="str">
            <v>Civil engineeringBlack%</v>
          </cell>
          <cell r="B45" t="str">
            <v>Civil engineering</v>
          </cell>
          <cell r="C45" t="str">
            <v>Black</v>
          </cell>
          <cell r="D45" t="str">
            <v>%</v>
          </cell>
          <cell r="E45">
            <v>7.9202931745304614E-2</v>
          </cell>
          <cell r="F45">
            <v>6.5511106837195895E-2</v>
          </cell>
          <cell r="G45">
            <v>7.218954013917786E-2</v>
          </cell>
          <cell r="H45">
            <v>9.4570867903742209E-2</v>
          </cell>
          <cell r="I45">
            <v>8.158120181128381E-2</v>
          </cell>
          <cell r="J45">
            <v>7.0641599522530588E-2</v>
          </cell>
          <cell r="K45">
            <v>9.7306635059138044E-2</v>
          </cell>
          <cell r="L45">
            <v>8.771929824561403E-2</v>
          </cell>
          <cell r="M45">
            <v>8.0128205128205135E-2</v>
          </cell>
          <cell r="N45">
            <v>0.10143198090692124</v>
          </cell>
        </row>
        <row r="46">
          <cell r="A46" t="str">
            <v>Civil engineeringMixedNo.</v>
          </cell>
          <cell r="B46" t="str">
            <v>Civil engineering</v>
          </cell>
          <cell r="C46" t="str">
            <v>Mixed</v>
          </cell>
          <cell r="D46" t="str">
            <v>No.</v>
          </cell>
          <cell r="E46">
            <v>10</v>
          </cell>
          <cell r="F46">
            <v>40</v>
          </cell>
          <cell r="G46">
            <v>30</v>
          </cell>
          <cell r="H46">
            <v>25</v>
          </cell>
          <cell r="I46">
            <v>25</v>
          </cell>
          <cell r="J46">
            <v>25</v>
          </cell>
          <cell r="K46">
            <v>20</v>
          </cell>
          <cell r="L46">
            <v>25</v>
          </cell>
          <cell r="M46">
            <v>35</v>
          </cell>
          <cell r="N46">
            <v>25</v>
          </cell>
        </row>
        <row r="47">
          <cell r="A47" t="str">
            <v>Civil engineeringMixed%</v>
          </cell>
          <cell r="B47" t="str">
            <v>Civil engineering</v>
          </cell>
          <cell r="C47" t="str">
            <v>Mixed</v>
          </cell>
          <cell r="D47" t="str">
            <v>%</v>
          </cell>
          <cell r="E47">
            <v>1.297526339899221E-2</v>
          </cell>
          <cell r="F47">
            <v>3.0123088758534481E-2</v>
          </cell>
          <cell r="G47">
            <v>2.5710237463232661E-2</v>
          </cell>
          <cell r="H47">
            <v>2.7059593073295005E-2</v>
          </cell>
          <cell r="I47">
            <v>2.9580222738954845E-2</v>
          </cell>
          <cell r="J47">
            <v>2.7358997314234558E-2</v>
          </cell>
          <cell r="K47">
            <v>2.523138224094016E-2</v>
          </cell>
          <cell r="L47">
            <v>2.6900584795321637E-2</v>
          </cell>
          <cell r="M47">
            <v>3.8461538461538464E-2</v>
          </cell>
          <cell r="N47">
            <v>3.2219570405727926E-2</v>
          </cell>
        </row>
        <row r="48">
          <cell r="A48" t="str">
            <v>Civil engineeringOtherNo.</v>
          </cell>
          <cell r="B48" t="str">
            <v>Civil engineering</v>
          </cell>
          <cell r="C48" t="str">
            <v>Other</v>
          </cell>
          <cell r="D48" t="str">
            <v>No.</v>
          </cell>
          <cell r="E48">
            <v>15</v>
          </cell>
          <cell r="F48">
            <v>30</v>
          </cell>
          <cell r="G48">
            <v>35</v>
          </cell>
          <cell r="H48">
            <v>25</v>
          </cell>
          <cell r="I48">
            <v>30</v>
          </cell>
          <cell r="J48">
            <v>45</v>
          </cell>
          <cell r="K48">
            <v>30</v>
          </cell>
          <cell r="L48">
            <v>40</v>
          </cell>
          <cell r="M48">
            <v>40</v>
          </cell>
          <cell r="N48">
            <v>45</v>
          </cell>
        </row>
        <row r="49">
          <cell r="A49" t="str">
            <v>Civil engineeringOther%</v>
          </cell>
          <cell r="B49" t="str">
            <v>Civil engineering</v>
          </cell>
          <cell r="C49" t="str">
            <v>Other</v>
          </cell>
          <cell r="D49" t="str">
            <v>%</v>
          </cell>
          <cell r="E49">
            <v>1.6410902427851579E-2</v>
          </cell>
          <cell r="F49">
            <v>2.3239414046222394E-2</v>
          </cell>
          <cell r="G49">
            <v>3.1610947700695891E-2</v>
          </cell>
          <cell r="H49">
            <v>2.6657945169323283E-2</v>
          </cell>
          <cell r="I49">
            <v>3.4671398849590016E-2</v>
          </cell>
          <cell r="J49">
            <v>5.4717994628469116E-2</v>
          </cell>
          <cell r="K49">
            <v>3.5306281996318065E-2</v>
          </cell>
          <cell r="L49">
            <v>4.4444444444444446E-2</v>
          </cell>
          <cell r="M49">
            <v>4.05982905982906E-2</v>
          </cell>
          <cell r="N49">
            <v>5.1312649164677801E-2</v>
          </cell>
        </row>
        <row r="50">
          <cell r="A50" t="str">
            <v>Civil engineeringLow participation neighbourhoodNo.</v>
          </cell>
          <cell r="B50" t="str">
            <v>Civil engineering</v>
          </cell>
          <cell r="C50" t="str">
            <v>Low participation neighbourhood</v>
          </cell>
          <cell r="D50" t="str">
            <v>No.</v>
          </cell>
          <cell r="E50" t="str">
            <v>-</v>
          </cell>
          <cell r="F50" t="str">
            <v>-</v>
          </cell>
          <cell r="G50" t="str">
            <v>-</v>
          </cell>
          <cell r="H50" t="str">
            <v>-</v>
          </cell>
          <cell r="I50" t="str">
            <v>-</v>
          </cell>
          <cell r="J50">
            <v>70</v>
          </cell>
          <cell r="K50">
            <v>80</v>
          </cell>
          <cell r="L50">
            <v>60</v>
          </cell>
          <cell r="M50">
            <v>80</v>
          </cell>
          <cell r="N50">
            <v>95</v>
          </cell>
        </row>
        <row r="51">
          <cell r="A51" t="str">
            <v>Civil engineeringLow participation neighbourhood%</v>
          </cell>
          <cell r="B51" t="str">
            <v>Civil engineering</v>
          </cell>
          <cell r="C51" t="str">
            <v>Low participation neighbourhood</v>
          </cell>
          <cell r="D51" t="str">
            <v>%</v>
          </cell>
          <cell r="E51" t="str">
            <v>-</v>
          </cell>
          <cell r="F51" t="str">
            <v>-</v>
          </cell>
          <cell r="G51" t="str">
            <v>-</v>
          </cell>
          <cell r="H51" t="str">
            <v>-</v>
          </cell>
          <cell r="I51" t="str">
            <v>-</v>
          </cell>
          <cell r="J51">
            <v>8.3333333333333329E-2</v>
          </cell>
          <cell r="K51">
            <v>9.2307692307692313E-2</v>
          </cell>
          <cell r="L51">
            <v>7.0847851335656215E-2</v>
          </cell>
          <cell r="M51">
            <v>8.7326943556975511E-2</v>
          </cell>
          <cell r="N51">
            <v>0.10981308411214953</v>
          </cell>
        </row>
        <row r="52">
          <cell r="A52" t="str">
            <v>Civil engineeringOther neighbourhoodNo.</v>
          </cell>
          <cell r="B52" t="str">
            <v>Civil engineering</v>
          </cell>
          <cell r="C52" t="str">
            <v>Other neighbourhood</v>
          </cell>
          <cell r="D52" t="str">
            <v>No.</v>
          </cell>
          <cell r="E52" t="str">
            <v>-</v>
          </cell>
          <cell r="F52" t="str">
            <v>-</v>
          </cell>
          <cell r="G52" t="str">
            <v>-</v>
          </cell>
          <cell r="H52" t="str">
            <v>-</v>
          </cell>
          <cell r="I52" t="str">
            <v>-</v>
          </cell>
          <cell r="J52">
            <v>770</v>
          </cell>
          <cell r="K52">
            <v>765</v>
          </cell>
          <cell r="L52">
            <v>800</v>
          </cell>
          <cell r="M52">
            <v>855</v>
          </cell>
          <cell r="N52">
            <v>760</v>
          </cell>
        </row>
        <row r="53">
          <cell r="A53" t="str">
            <v>Civil engineeringOther neighbourhood%</v>
          </cell>
          <cell r="B53" t="str">
            <v>Civil engineering</v>
          </cell>
          <cell r="C53" t="str">
            <v>Other neighbourhood</v>
          </cell>
          <cell r="D53" t="str">
            <v>%</v>
          </cell>
          <cell r="E53" t="str">
            <v>-</v>
          </cell>
          <cell r="F53" t="str">
            <v>-</v>
          </cell>
          <cell r="G53" t="str">
            <v>-</v>
          </cell>
          <cell r="H53" t="str">
            <v>-</v>
          </cell>
          <cell r="I53" t="str">
            <v>-</v>
          </cell>
          <cell r="J53">
            <v>0.91666666666666663</v>
          </cell>
          <cell r="K53">
            <v>0.90769230769230769</v>
          </cell>
          <cell r="L53">
            <v>0.92915214866434381</v>
          </cell>
          <cell r="M53">
            <v>0.91267305644302454</v>
          </cell>
          <cell r="N53">
            <v>0.89018691588785048</v>
          </cell>
        </row>
        <row r="54">
          <cell r="A54" t="str">
            <v>Civil engineeringDisabled No.</v>
          </cell>
          <cell r="B54" t="str">
            <v>Civil engineering</v>
          </cell>
          <cell r="C54" t="str">
            <v xml:space="preserve">Disabled </v>
          </cell>
          <cell r="D54" t="str">
            <v>No.</v>
          </cell>
          <cell r="E54" t="str">
            <v>-</v>
          </cell>
          <cell r="F54" t="str">
            <v>-</v>
          </cell>
          <cell r="G54" t="str">
            <v>-</v>
          </cell>
          <cell r="H54" t="str">
            <v>-</v>
          </cell>
          <cell r="I54" t="str">
            <v>-</v>
          </cell>
          <cell r="J54">
            <v>95</v>
          </cell>
          <cell r="K54">
            <v>105</v>
          </cell>
          <cell r="L54">
            <v>90</v>
          </cell>
          <cell r="M54">
            <v>115</v>
          </cell>
          <cell r="N54">
            <v>110</v>
          </cell>
        </row>
        <row r="55">
          <cell r="A55" t="str">
            <v>Civil engineeringDisabled %</v>
          </cell>
          <cell r="B55" t="str">
            <v>Civil engineering</v>
          </cell>
          <cell r="C55" t="str">
            <v xml:space="preserve">Disabled </v>
          </cell>
          <cell r="D55" t="str">
            <v>%</v>
          </cell>
          <cell r="E55" t="str">
            <v>-</v>
          </cell>
          <cell r="F55" t="str">
            <v>-</v>
          </cell>
          <cell r="G55" t="str">
            <v>-</v>
          </cell>
          <cell r="H55" t="str">
            <v>-</v>
          </cell>
          <cell r="I55" t="str">
            <v>-</v>
          </cell>
          <cell r="J55">
            <v>2.8834355828220862E-2</v>
          </cell>
          <cell r="K55">
            <v>3.3142128744423197E-2</v>
          </cell>
          <cell r="L55">
            <v>2.914798206278027E-2</v>
          </cell>
          <cell r="M55">
            <v>3.4223956769738814E-2</v>
          </cell>
          <cell r="N55">
            <v>3.6470205144903942E-2</v>
          </cell>
        </row>
        <row r="56">
          <cell r="A56" t="str">
            <v>Civil engineeringNo known disabilityNo.</v>
          </cell>
          <cell r="B56" t="str">
            <v>Civil engineering</v>
          </cell>
          <cell r="C56" t="str">
            <v>No known disability</v>
          </cell>
          <cell r="D56" t="str">
            <v>No.</v>
          </cell>
          <cell r="E56" t="str">
            <v>-</v>
          </cell>
          <cell r="F56" t="str">
            <v>-</v>
          </cell>
          <cell r="G56" t="str">
            <v>-</v>
          </cell>
          <cell r="H56" t="str">
            <v>-</v>
          </cell>
          <cell r="I56" t="str">
            <v>-</v>
          </cell>
          <cell r="J56">
            <v>3165</v>
          </cell>
          <cell r="K56">
            <v>3035</v>
          </cell>
          <cell r="L56">
            <v>3030</v>
          </cell>
          <cell r="M56">
            <v>3215</v>
          </cell>
          <cell r="N56">
            <v>2960</v>
          </cell>
        </row>
        <row r="57">
          <cell r="A57" t="str">
            <v>Civil engineeringNo known disability%</v>
          </cell>
          <cell r="B57" t="str">
            <v>Civil engineering</v>
          </cell>
          <cell r="C57" t="str">
            <v>No known disability</v>
          </cell>
          <cell r="D57" t="str">
            <v>%</v>
          </cell>
          <cell r="E57" t="str">
            <v>-</v>
          </cell>
          <cell r="F57" t="str">
            <v>-</v>
          </cell>
          <cell r="G57" t="str">
            <v>-</v>
          </cell>
          <cell r="H57" t="str">
            <v>-</v>
          </cell>
          <cell r="I57" t="str">
            <v>-</v>
          </cell>
          <cell r="J57">
            <v>0.97116564417177931</v>
          </cell>
          <cell r="K57">
            <v>0.96685787125557676</v>
          </cell>
          <cell r="L57">
            <v>0.97085201793721976</v>
          </cell>
          <cell r="M57">
            <v>0.96577604323026123</v>
          </cell>
          <cell r="N57">
            <v>0.96352979485509604</v>
          </cell>
        </row>
        <row r="58">
          <cell r="A58" t="str">
            <v>Civil engineeringUKNo.</v>
          </cell>
          <cell r="B58" t="str">
            <v>Civil engineering</v>
          </cell>
          <cell r="C58" t="str">
            <v>UK</v>
          </cell>
          <cell r="D58" t="str">
            <v>No.</v>
          </cell>
          <cell r="E58">
            <v>985</v>
          </cell>
          <cell r="F58">
            <v>1350</v>
          </cell>
          <cell r="G58">
            <v>1285</v>
          </cell>
          <cell r="H58">
            <v>1020</v>
          </cell>
          <cell r="I58">
            <v>875</v>
          </cell>
          <cell r="J58">
            <v>895</v>
          </cell>
          <cell r="K58">
            <v>890</v>
          </cell>
          <cell r="L58">
            <v>920</v>
          </cell>
          <cell r="M58">
            <v>985</v>
          </cell>
          <cell r="N58">
            <v>920</v>
          </cell>
        </row>
        <row r="59">
          <cell r="A59" t="str">
            <v>Civil engineeringUK%</v>
          </cell>
          <cell r="B59" t="str">
            <v>Civil engineering</v>
          </cell>
          <cell r="C59" t="str">
            <v>UK</v>
          </cell>
          <cell r="D59" t="str">
            <v>%</v>
          </cell>
          <cell r="E59">
            <v>0.39736341199812886</v>
          </cell>
          <cell r="F59">
            <v>0.4159876278877761</v>
          </cell>
          <cell r="G59">
            <v>0.37740323860463748</v>
          </cell>
          <cell r="H59">
            <v>0.32877263451969435</v>
          </cell>
          <cell r="I59">
            <v>0.28669524516014683</v>
          </cell>
          <cell r="J59">
            <v>0.27436397776223259</v>
          </cell>
          <cell r="K59">
            <v>0.28423913389790545</v>
          </cell>
          <cell r="L59">
            <v>0.29436258808456117</v>
          </cell>
          <cell r="M59">
            <v>0.29540678474932452</v>
          </cell>
          <cell r="N59">
            <v>0.30022793878215565</v>
          </cell>
        </row>
        <row r="60">
          <cell r="A60" t="str">
            <v>Civil engineeringEUNo.</v>
          </cell>
          <cell r="B60" t="str">
            <v>Civil engineering</v>
          </cell>
          <cell r="C60" t="str">
            <v>EU</v>
          </cell>
          <cell r="D60" t="str">
            <v>No.</v>
          </cell>
          <cell r="E60">
            <v>400</v>
          </cell>
          <cell r="F60">
            <v>590</v>
          </cell>
          <cell r="G60">
            <v>705</v>
          </cell>
          <cell r="H60">
            <v>545</v>
          </cell>
          <cell r="I60">
            <v>550</v>
          </cell>
          <cell r="J60">
            <v>540</v>
          </cell>
          <cell r="K60">
            <v>440</v>
          </cell>
          <cell r="L60">
            <v>455</v>
          </cell>
          <cell r="M60">
            <v>450</v>
          </cell>
          <cell r="N60">
            <v>350</v>
          </cell>
        </row>
        <row r="61">
          <cell r="A61" t="str">
            <v>Civil engineeringEU%</v>
          </cell>
          <cell r="B61" t="str">
            <v>Civil engineering</v>
          </cell>
          <cell r="C61" t="str">
            <v>EU</v>
          </cell>
          <cell r="D61" t="str">
            <v>%</v>
          </cell>
          <cell r="E61">
            <v>0.16163921733098899</v>
          </cell>
          <cell r="F61">
            <v>0.18188483707690364</v>
          </cell>
          <cell r="G61">
            <v>0.20768507361800925</v>
          </cell>
          <cell r="H61">
            <v>0.17571081886590839</v>
          </cell>
          <cell r="I61">
            <v>0.18107845518581492</v>
          </cell>
          <cell r="J61">
            <v>0.16561123179068024</v>
          </cell>
          <cell r="K61">
            <v>0.14053130953973988</v>
          </cell>
          <cell r="L61">
            <v>0.14573991031390135</v>
          </cell>
          <cell r="M61">
            <v>0.13479435604923445</v>
          </cell>
          <cell r="N61">
            <v>0.11429501790947574</v>
          </cell>
        </row>
        <row r="62">
          <cell r="A62" t="str">
            <v>Civil engineeringNon EUNo.</v>
          </cell>
          <cell r="B62" t="str">
            <v>Civil engineering</v>
          </cell>
          <cell r="C62" t="str">
            <v>Non EU</v>
          </cell>
          <cell r="D62" t="str">
            <v>No.</v>
          </cell>
          <cell r="E62">
            <v>1095</v>
          </cell>
          <cell r="F62">
            <v>1305</v>
          </cell>
          <cell r="G62">
            <v>1410</v>
          </cell>
          <cell r="H62">
            <v>1540</v>
          </cell>
          <cell r="I62">
            <v>1620</v>
          </cell>
          <cell r="J62">
            <v>1825</v>
          </cell>
          <cell r="K62">
            <v>1805</v>
          </cell>
          <cell r="L62">
            <v>1750</v>
          </cell>
          <cell r="M62">
            <v>1900</v>
          </cell>
          <cell r="N62">
            <v>1800</v>
          </cell>
        </row>
        <row r="63">
          <cell r="A63" t="str">
            <v>Civil engineeringNon EU%</v>
          </cell>
          <cell r="B63" t="str">
            <v>Civil engineering</v>
          </cell>
          <cell r="C63" t="str">
            <v>Non EU</v>
          </cell>
          <cell r="D63" t="str">
            <v>%</v>
          </cell>
          <cell r="E63">
            <v>0.44099737067088213</v>
          </cell>
          <cell r="F63">
            <v>0.40212753503532028</v>
          </cell>
          <cell r="G63">
            <v>0.41491168777735327</v>
          </cell>
          <cell r="H63">
            <v>0.49551654661439726</v>
          </cell>
          <cell r="I63">
            <v>0.53222629965403834</v>
          </cell>
          <cell r="J63">
            <v>0.5600247904470872</v>
          </cell>
          <cell r="K63">
            <v>0.57522955656235464</v>
          </cell>
          <cell r="L63">
            <v>0.55989750160153751</v>
          </cell>
          <cell r="M63">
            <v>0.56979885920144102</v>
          </cell>
          <cell r="N63">
            <v>0.58547704330836858</v>
          </cell>
        </row>
        <row r="64">
          <cell r="A64" t="str">
            <v>Civil engineeringTotalNo.</v>
          </cell>
          <cell r="B64" t="str">
            <v>Civil engineering</v>
          </cell>
          <cell r="C64" t="str">
            <v>Total</v>
          </cell>
          <cell r="D64" t="str">
            <v>No.</v>
          </cell>
          <cell r="E64">
            <v>2480</v>
          </cell>
          <cell r="F64">
            <v>3245</v>
          </cell>
          <cell r="G64">
            <v>3405</v>
          </cell>
          <cell r="H64">
            <v>3105</v>
          </cell>
          <cell r="I64">
            <v>3045</v>
          </cell>
          <cell r="J64">
            <v>3260</v>
          </cell>
          <cell r="K64">
            <v>3140</v>
          </cell>
          <cell r="L64">
            <v>3125</v>
          </cell>
          <cell r="M64">
            <v>3330</v>
          </cell>
          <cell r="N64">
            <v>3070</v>
          </cell>
        </row>
        <row r="65">
          <cell r="A65" t="str">
            <v>Mechanical engineeringFemaleNo.</v>
          </cell>
          <cell r="B65" t="str">
            <v>Mechanical engineering</v>
          </cell>
          <cell r="C65" t="str">
            <v>Female</v>
          </cell>
          <cell r="D65" t="str">
            <v>No.</v>
          </cell>
          <cell r="E65">
            <v>165</v>
          </cell>
          <cell r="F65">
            <v>165</v>
          </cell>
          <cell r="G65">
            <v>200</v>
          </cell>
          <cell r="H65">
            <v>210</v>
          </cell>
          <cell r="I65">
            <v>210</v>
          </cell>
          <cell r="J65">
            <v>240</v>
          </cell>
          <cell r="K65">
            <v>265</v>
          </cell>
          <cell r="L65">
            <v>290</v>
          </cell>
          <cell r="M65">
            <v>310</v>
          </cell>
          <cell r="N65">
            <v>280</v>
          </cell>
        </row>
        <row r="66">
          <cell r="A66" t="str">
            <v>Mechanical engineeringFemale%</v>
          </cell>
          <cell r="B66" t="str">
            <v>Mechanical engineering</v>
          </cell>
          <cell r="C66" t="str">
            <v>Female</v>
          </cell>
          <cell r="D66" t="str">
            <v>%</v>
          </cell>
          <cell r="E66">
            <v>9.9661969463173891E-2</v>
          </cell>
          <cell r="F66">
            <v>8.6391017200443759E-2</v>
          </cell>
          <cell r="G66">
            <v>0.10016540524284498</v>
          </cell>
          <cell r="H66">
            <v>0.11994233706502526</v>
          </cell>
          <cell r="I66">
            <v>0.11461429621261146</v>
          </cell>
          <cell r="J66">
            <v>0.12576088325427143</v>
          </cell>
          <cell r="K66">
            <v>0.12481536539840703</v>
          </cell>
          <cell r="L66">
            <v>0.13855709507883421</v>
          </cell>
          <cell r="M66">
            <v>0.13937753721244925</v>
          </cell>
          <cell r="N66">
            <v>0.12646793134598014</v>
          </cell>
        </row>
        <row r="67">
          <cell r="A67" t="str">
            <v>Mechanical engineeringMaleNo.</v>
          </cell>
          <cell r="B67" t="str">
            <v>Mechanical engineering</v>
          </cell>
          <cell r="C67" t="str">
            <v>Male</v>
          </cell>
          <cell r="D67" t="str">
            <v>No.</v>
          </cell>
          <cell r="E67">
            <v>1500</v>
          </cell>
          <cell r="F67">
            <v>1760</v>
          </cell>
          <cell r="G67">
            <v>1795</v>
          </cell>
          <cell r="H67">
            <v>1540</v>
          </cell>
          <cell r="I67">
            <v>1615</v>
          </cell>
          <cell r="J67">
            <v>1665</v>
          </cell>
          <cell r="K67">
            <v>1845</v>
          </cell>
          <cell r="L67">
            <v>1805</v>
          </cell>
          <cell r="M67">
            <v>1910</v>
          </cell>
          <cell r="N67">
            <v>1935</v>
          </cell>
        </row>
        <row r="68">
          <cell r="A68" t="str">
            <v>Mechanical engineeringMale%</v>
          </cell>
          <cell r="B68" t="str">
            <v>Mechanical engineering</v>
          </cell>
          <cell r="C68" t="str">
            <v>Male</v>
          </cell>
          <cell r="D68" t="str">
            <v>%</v>
          </cell>
          <cell r="E68">
            <v>0.90033803053682615</v>
          </cell>
          <cell r="F68">
            <v>0.91360898279955616</v>
          </cell>
          <cell r="G68">
            <v>0.8998345947571551</v>
          </cell>
          <cell r="H68">
            <v>0.88005766293497467</v>
          </cell>
          <cell r="I68">
            <v>0.88538570378738857</v>
          </cell>
          <cell r="J68">
            <v>0.87423911674572863</v>
          </cell>
          <cell r="K68">
            <v>0.8751846346015929</v>
          </cell>
          <cell r="L68">
            <v>0.86144290492116582</v>
          </cell>
          <cell r="M68">
            <v>0.86062246278755072</v>
          </cell>
          <cell r="N68">
            <v>0.87353206865401989</v>
          </cell>
        </row>
        <row r="69">
          <cell r="A69" t="str">
            <v>Mechanical engineeringWhiteNo.</v>
          </cell>
          <cell r="B69" t="str">
            <v>Mechanical engineering</v>
          </cell>
          <cell r="C69" t="str">
            <v>White</v>
          </cell>
          <cell r="D69" t="str">
            <v>No.</v>
          </cell>
          <cell r="E69">
            <v>190</v>
          </cell>
          <cell r="F69">
            <v>290</v>
          </cell>
          <cell r="G69">
            <v>255</v>
          </cell>
          <cell r="H69">
            <v>250</v>
          </cell>
          <cell r="I69">
            <v>245</v>
          </cell>
          <cell r="J69">
            <v>245</v>
          </cell>
          <cell r="K69">
            <v>320</v>
          </cell>
          <cell r="L69">
            <v>305</v>
          </cell>
          <cell r="M69">
            <v>345</v>
          </cell>
          <cell r="N69">
            <v>410</v>
          </cell>
        </row>
        <row r="70">
          <cell r="A70" t="str">
            <v>Mechanical engineeringWhite%</v>
          </cell>
          <cell r="B70" t="str">
            <v>Mechanical engineering</v>
          </cell>
          <cell r="C70" t="str">
            <v>White</v>
          </cell>
          <cell r="D70" t="str">
            <v>%</v>
          </cell>
          <cell r="E70">
            <v>0.67175925925925917</v>
          </cell>
          <cell r="F70">
            <v>0.70635905672775068</v>
          </cell>
          <cell r="G70">
            <v>0.66928946113495469</v>
          </cell>
          <cell r="H70">
            <v>0.67026838619728135</v>
          </cell>
          <cell r="I70">
            <v>0.67198421182468548</v>
          </cell>
          <cell r="J70">
            <v>0.60511996042542671</v>
          </cell>
          <cell r="K70">
            <v>0.66353690567286416</v>
          </cell>
          <cell r="L70">
            <v>0.66017316017316019</v>
          </cell>
          <cell r="M70">
            <v>0.64140480591497218</v>
          </cell>
          <cell r="N70">
            <v>0.68896321070234112</v>
          </cell>
        </row>
        <row r="71">
          <cell r="A71" t="str">
            <v>Mechanical engineeringMinority ethnic totalNo.</v>
          </cell>
          <cell r="B71" t="str">
            <v>Mechanical engineering</v>
          </cell>
          <cell r="C71" t="str">
            <v>Minority ethnic total</v>
          </cell>
          <cell r="D71" t="str">
            <v>No.</v>
          </cell>
          <cell r="E71">
            <v>90</v>
          </cell>
          <cell r="F71">
            <v>120</v>
          </cell>
          <cell r="G71">
            <v>125</v>
          </cell>
          <cell r="H71">
            <v>125</v>
          </cell>
          <cell r="I71">
            <v>120</v>
          </cell>
          <cell r="J71">
            <v>160</v>
          </cell>
          <cell r="K71">
            <v>165</v>
          </cell>
          <cell r="L71">
            <v>155</v>
          </cell>
          <cell r="M71">
            <v>195</v>
          </cell>
          <cell r="N71">
            <v>185</v>
          </cell>
        </row>
        <row r="72">
          <cell r="A72" t="str">
            <v>Mechanical engineeringMinority ethnic total%</v>
          </cell>
          <cell r="B72" t="str">
            <v>Mechanical engineering</v>
          </cell>
          <cell r="C72" t="str">
            <v>Minority ethnic total</v>
          </cell>
          <cell r="D72" t="str">
            <v>%</v>
          </cell>
          <cell r="E72">
            <v>0.32824074074074072</v>
          </cell>
          <cell r="F72">
            <v>0.29364094327224943</v>
          </cell>
          <cell r="G72">
            <v>0.33071053886504531</v>
          </cell>
          <cell r="H72">
            <v>0.3297316138027187</v>
          </cell>
          <cell r="I72">
            <v>0.32801578817531457</v>
          </cell>
          <cell r="J72">
            <v>0.39488003957457335</v>
          </cell>
          <cell r="K72">
            <v>0.33646309432713578</v>
          </cell>
          <cell r="L72">
            <v>0.33982683982683981</v>
          </cell>
          <cell r="M72">
            <v>0.35859519408502771</v>
          </cell>
          <cell r="N72">
            <v>0.31103678929765888</v>
          </cell>
        </row>
        <row r="73">
          <cell r="A73" t="str">
            <v>Mechanical engineeringAsianNo.</v>
          </cell>
          <cell r="B73" t="str">
            <v>Mechanical engineering</v>
          </cell>
          <cell r="C73" t="str">
            <v>Asian</v>
          </cell>
          <cell r="D73" t="str">
            <v>No.</v>
          </cell>
          <cell r="E73">
            <v>45</v>
          </cell>
          <cell r="F73">
            <v>55</v>
          </cell>
          <cell r="G73">
            <v>60</v>
          </cell>
          <cell r="H73">
            <v>55</v>
          </cell>
          <cell r="I73">
            <v>55</v>
          </cell>
          <cell r="J73">
            <v>80</v>
          </cell>
          <cell r="K73">
            <v>85</v>
          </cell>
          <cell r="L73">
            <v>85</v>
          </cell>
          <cell r="M73">
            <v>105</v>
          </cell>
          <cell r="N73">
            <v>100</v>
          </cell>
        </row>
        <row r="74">
          <cell r="A74" t="str">
            <v>Mechanical engineeringAsian%</v>
          </cell>
          <cell r="B74" t="str">
            <v>Mechanical engineering</v>
          </cell>
          <cell r="C74" t="str">
            <v>Asian</v>
          </cell>
          <cell r="D74" t="str">
            <v>%</v>
          </cell>
          <cell r="E74">
            <v>0.15434472934472934</v>
          </cell>
          <cell r="F74">
            <v>0.1358691684310433</v>
          </cell>
          <cell r="G74">
            <v>0.16028188417315742</v>
          </cell>
          <cell r="H74">
            <v>0.14923452288387806</v>
          </cell>
          <cell r="I74">
            <v>0.15349614889126442</v>
          </cell>
          <cell r="J74">
            <v>0.20158298293346524</v>
          </cell>
          <cell r="K74">
            <v>0.1730606167145782</v>
          </cell>
          <cell r="L74">
            <v>0.18614718614718614</v>
          </cell>
          <cell r="M74">
            <v>0.19038817005545286</v>
          </cell>
          <cell r="N74">
            <v>0.1652754590984975</v>
          </cell>
        </row>
        <row r="75">
          <cell r="A75" t="str">
            <v>Mechanical engineeringBlackNo.</v>
          </cell>
          <cell r="B75" t="str">
            <v>Mechanical engineering</v>
          </cell>
          <cell r="C75" t="str">
            <v>Black</v>
          </cell>
          <cell r="D75" t="str">
            <v>No.</v>
          </cell>
          <cell r="E75">
            <v>35</v>
          </cell>
          <cell r="F75">
            <v>40</v>
          </cell>
          <cell r="G75">
            <v>50</v>
          </cell>
          <cell r="H75">
            <v>40</v>
          </cell>
          <cell r="I75">
            <v>35</v>
          </cell>
          <cell r="J75">
            <v>40</v>
          </cell>
          <cell r="K75">
            <v>50</v>
          </cell>
          <cell r="L75">
            <v>35</v>
          </cell>
          <cell r="M75">
            <v>50</v>
          </cell>
          <cell r="N75">
            <v>45</v>
          </cell>
        </row>
        <row r="76">
          <cell r="A76" t="str">
            <v>Mechanical engineeringBlack%</v>
          </cell>
          <cell r="B76" t="str">
            <v>Mechanical engineering</v>
          </cell>
          <cell r="C76" t="str">
            <v>Black</v>
          </cell>
          <cell r="D76" t="str">
            <v>%</v>
          </cell>
          <cell r="E76">
            <v>0.11752136752136752</v>
          </cell>
          <cell r="F76">
            <v>9.6931201479642751E-2</v>
          </cell>
          <cell r="G76">
            <v>0.1280400572246066</v>
          </cell>
          <cell r="H76">
            <v>0.11392337185296404</v>
          </cell>
          <cell r="I76">
            <v>8.954855686210017E-2</v>
          </cell>
          <cell r="J76">
            <v>0.10138511006678208</v>
          </cell>
          <cell r="K76">
            <v>0.10446094347817096</v>
          </cell>
          <cell r="L76">
            <v>8.0086580086580081E-2</v>
          </cell>
          <cell r="M76">
            <v>9.6118299445471345E-2</v>
          </cell>
          <cell r="N76">
            <v>7.512520868113523E-2</v>
          </cell>
        </row>
        <row r="77">
          <cell r="A77" t="str">
            <v>Mechanical engineeringMixedNo.</v>
          </cell>
          <cell r="B77" t="str">
            <v>Mechanical engineering</v>
          </cell>
          <cell r="C77" t="str">
            <v>Mixed</v>
          </cell>
          <cell r="D77" t="str">
            <v>No.</v>
          </cell>
          <cell r="E77">
            <v>10</v>
          </cell>
          <cell r="F77">
            <v>15</v>
          </cell>
          <cell r="G77">
            <v>10</v>
          </cell>
          <cell r="H77">
            <v>15</v>
          </cell>
          <cell r="I77">
            <v>15</v>
          </cell>
          <cell r="J77">
            <v>20</v>
          </cell>
          <cell r="K77">
            <v>20</v>
          </cell>
          <cell r="L77">
            <v>15</v>
          </cell>
          <cell r="M77">
            <v>20</v>
          </cell>
          <cell r="N77">
            <v>25</v>
          </cell>
        </row>
        <row r="78">
          <cell r="A78" t="str">
            <v>Mechanical engineeringMixed%</v>
          </cell>
          <cell r="B78" t="str">
            <v>Mechanical engineering</v>
          </cell>
          <cell r="C78" t="str">
            <v>Mixed</v>
          </cell>
          <cell r="D78" t="str">
            <v>%</v>
          </cell>
          <cell r="E78">
            <v>2.6709401709401708E-2</v>
          </cell>
          <cell r="F78">
            <v>3.1637098148012952E-2</v>
          </cell>
          <cell r="G78">
            <v>2.1194298733640652E-2</v>
          </cell>
          <cell r="H78">
            <v>3.7080730353647749E-2</v>
          </cell>
          <cell r="I78">
            <v>4.3856042540361267E-2</v>
          </cell>
          <cell r="J78">
            <v>5.233737323769478E-2</v>
          </cell>
          <cell r="K78">
            <v>3.8942775008789524E-2</v>
          </cell>
          <cell r="L78">
            <v>3.2467532467532464E-2</v>
          </cell>
          <cell r="M78">
            <v>3.512014787430684E-2</v>
          </cell>
          <cell r="N78">
            <v>4.006677796327212E-2</v>
          </cell>
        </row>
        <row r="79">
          <cell r="A79" t="str">
            <v>Mechanical engineeringOtherNo.</v>
          </cell>
          <cell r="B79" t="str">
            <v>Mechanical engineering</v>
          </cell>
          <cell r="C79" t="str">
            <v>Other</v>
          </cell>
          <cell r="D79" t="str">
            <v>No.</v>
          </cell>
          <cell r="E79">
            <v>10</v>
          </cell>
          <cell r="F79">
            <v>10</v>
          </cell>
          <cell r="G79">
            <v>10</v>
          </cell>
          <cell r="H79">
            <v>10</v>
          </cell>
          <cell r="I79">
            <v>15</v>
          </cell>
          <cell r="J79">
            <v>15</v>
          </cell>
          <cell r="K79">
            <v>10</v>
          </cell>
          <cell r="L79">
            <v>20</v>
          </cell>
          <cell r="M79">
            <v>20</v>
          </cell>
          <cell r="N79">
            <v>20</v>
          </cell>
        </row>
        <row r="80">
          <cell r="A80" t="str">
            <v>Mechanical engineeringOther%</v>
          </cell>
          <cell r="B80" t="str">
            <v>Mechanical engineering</v>
          </cell>
          <cell r="C80" t="str">
            <v>Other</v>
          </cell>
          <cell r="D80" t="str">
            <v>%</v>
          </cell>
          <cell r="E80">
            <v>2.9665242165242165E-2</v>
          </cell>
          <cell r="F80">
            <v>2.9203475213550413E-2</v>
          </cell>
          <cell r="G80">
            <v>2.1194298733640652E-2</v>
          </cell>
          <cell r="H80">
            <v>2.9492988712228867E-2</v>
          </cell>
          <cell r="I80">
            <v>4.111503988158869E-2</v>
          </cell>
          <cell r="J80">
            <v>3.9574573336631211E-2</v>
          </cell>
          <cell r="K80">
            <v>1.9998759125597169E-2</v>
          </cell>
          <cell r="L80">
            <v>4.1125541125541128E-2</v>
          </cell>
          <cell r="M80">
            <v>3.6968576709796676E-2</v>
          </cell>
          <cell r="N80">
            <v>3.1719532554257093E-2</v>
          </cell>
        </row>
        <row r="81">
          <cell r="A81" t="str">
            <v>Mechanical engineeringLow participation neighbourhoodNo.</v>
          </cell>
          <cell r="B81" t="str">
            <v>Mechanical engineering</v>
          </cell>
          <cell r="C81" t="str">
            <v>Low participation neighbourhood</v>
          </cell>
          <cell r="D81" t="str">
            <v>No.</v>
          </cell>
          <cell r="E81" t="str">
            <v>-</v>
          </cell>
          <cell r="F81" t="str">
            <v>-</v>
          </cell>
          <cell r="G81" t="str">
            <v>-</v>
          </cell>
          <cell r="H81" t="str">
            <v>-</v>
          </cell>
          <cell r="I81" t="str">
            <v>-</v>
          </cell>
          <cell r="J81">
            <v>50</v>
          </cell>
          <cell r="K81">
            <v>40</v>
          </cell>
          <cell r="L81">
            <v>45</v>
          </cell>
          <cell r="M81">
            <v>65</v>
          </cell>
          <cell r="N81">
            <v>50</v>
          </cell>
        </row>
        <row r="82">
          <cell r="A82" t="str">
            <v>Mechanical engineeringLow participation neighbourhood%</v>
          </cell>
          <cell r="B82" t="str">
            <v>Mechanical engineering</v>
          </cell>
          <cell r="C82" t="str">
            <v>Low participation neighbourhood</v>
          </cell>
          <cell r="D82" t="str">
            <v>%</v>
          </cell>
          <cell r="E82" t="str">
            <v>-</v>
          </cell>
          <cell r="F82" t="str">
            <v>-</v>
          </cell>
          <cell r="G82" t="str">
            <v>-</v>
          </cell>
          <cell r="H82" t="str">
            <v>-</v>
          </cell>
          <cell r="I82" t="str">
            <v>-</v>
          </cell>
          <cell r="J82">
            <v>0.12106537530266344</v>
          </cell>
          <cell r="K82">
            <v>8.7318087318087323E-2</v>
          </cell>
          <cell r="L82">
            <v>9.719222462203024E-2</v>
          </cell>
          <cell r="M82">
            <v>0.11433447098976109</v>
          </cell>
          <cell r="N82">
            <v>8.3067092651757185E-2</v>
          </cell>
        </row>
        <row r="83">
          <cell r="A83" t="str">
            <v>Mechanical engineeringOther neighbourhoodNo.</v>
          </cell>
          <cell r="B83" t="str">
            <v>Mechanical engineering</v>
          </cell>
          <cell r="C83" t="str">
            <v>Other neighbourhood</v>
          </cell>
          <cell r="D83" t="str">
            <v>No.</v>
          </cell>
          <cell r="E83" t="str">
            <v>-</v>
          </cell>
          <cell r="F83" t="str">
            <v>-</v>
          </cell>
          <cell r="G83" t="str">
            <v>-</v>
          </cell>
          <cell r="H83" t="str">
            <v>-</v>
          </cell>
          <cell r="I83" t="str">
            <v>-</v>
          </cell>
          <cell r="J83">
            <v>365</v>
          </cell>
          <cell r="K83">
            <v>440</v>
          </cell>
          <cell r="L83">
            <v>420</v>
          </cell>
          <cell r="M83">
            <v>520</v>
          </cell>
          <cell r="N83">
            <v>575</v>
          </cell>
        </row>
        <row r="84">
          <cell r="A84" t="str">
            <v>Mechanical engineeringOther neighbourhood%</v>
          </cell>
          <cell r="B84" t="str">
            <v>Mechanical engineering</v>
          </cell>
          <cell r="C84" t="str">
            <v>Other neighbourhood</v>
          </cell>
          <cell r="D84" t="str">
            <v>%</v>
          </cell>
          <cell r="E84" t="str">
            <v>-</v>
          </cell>
          <cell r="F84" t="str">
            <v>-</v>
          </cell>
          <cell r="G84" t="str">
            <v>-</v>
          </cell>
          <cell r="H84" t="str">
            <v>-</v>
          </cell>
          <cell r="I84" t="str">
            <v>-</v>
          </cell>
          <cell r="J84">
            <v>0.87893462469733652</v>
          </cell>
          <cell r="K84">
            <v>0.91268191268191268</v>
          </cell>
          <cell r="L84">
            <v>0.90280777537796975</v>
          </cell>
          <cell r="M84">
            <v>0.88566552901023887</v>
          </cell>
          <cell r="N84">
            <v>0.91693290734824284</v>
          </cell>
        </row>
        <row r="85">
          <cell r="A85" t="str">
            <v>Mechanical engineeringDisabled No.</v>
          </cell>
          <cell r="B85" t="str">
            <v>Mechanical engineering</v>
          </cell>
          <cell r="C85" t="str">
            <v xml:space="preserve">Disabled </v>
          </cell>
          <cell r="D85" t="str">
            <v>No.</v>
          </cell>
          <cell r="E85" t="str">
            <v>-</v>
          </cell>
          <cell r="F85" t="str">
            <v>-</v>
          </cell>
          <cell r="G85" t="str">
            <v>-</v>
          </cell>
          <cell r="H85" t="str">
            <v>-</v>
          </cell>
          <cell r="I85" t="str">
            <v>-</v>
          </cell>
          <cell r="J85">
            <v>50</v>
          </cell>
          <cell r="K85">
            <v>75</v>
          </cell>
          <cell r="L85">
            <v>55</v>
          </cell>
          <cell r="M85">
            <v>75</v>
          </cell>
          <cell r="N85">
            <v>85</v>
          </cell>
        </row>
        <row r="86">
          <cell r="A86" t="str">
            <v>Mechanical engineeringDisabled %</v>
          </cell>
          <cell r="B86" t="str">
            <v>Mechanical engineering</v>
          </cell>
          <cell r="C86" t="str">
            <v xml:space="preserve">Disabled </v>
          </cell>
          <cell r="D86" t="str">
            <v>%</v>
          </cell>
          <cell r="E86" t="str">
            <v>-</v>
          </cell>
          <cell r="F86" t="str">
            <v>-</v>
          </cell>
          <cell r="G86" t="str">
            <v>-</v>
          </cell>
          <cell r="H86" t="str">
            <v>-</v>
          </cell>
          <cell r="I86" t="str">
            <v>-</v>
          </cell>
          <cell r="J86">
            <v>2.5708289611752359E-2</v>
          </cell>
          <cell r="K86">
            <v>3.5578747628083489E-2</v>
          </cell>
          <cell r="L86">
            <v>2.5286259541984733E-2</v>
          </cell>
          <cell r="M86">
            <v>3.3799008562415501E-2</v>
          </cell>
          <cell r="N86">
            <v>3.9313149570718485E-2</v>
          </cell>
        </row>
        <row r="87">
          <cell r="A87" t="str">
            <v>Mechanical engineeringNo known disabilityNo.</v>
          </cell>
          <cell r="B87" t="str">
            <v>Mechanical engineering</v>
          </cell>
          <cell r="C87" t="str">
            <v>No known disability</v>
          </cell>
          <cell r="D87" t="str">
            <v>No.</v>
          </cell>
          <cell r="E87" t="str">
            <v>-</v>
          </cell>
          <cell r="F87" t="str">
            <v>-</v>
          </cell>
          <cell r="G87" t="str">
            <v>-</v>
          </cell>
          <cell r="H87" t="str">
            <v>-</v>
          </cell>
          <cell r="I87" t="str">
            <v>-</v>
          </cell>
          <cell r="J87">
            <v>1855</v>
          </cell>
          <cell r="K87">
            <v>2035</v>
          </cell>
          <cell r="L87">
            <v>2045</v>
          </cell>
          <cell r="M87">
            <v>2145</v>
          </cell>
          <cell r="N87">
            <v>2125</v>
          </cell>
        </row>
        <row r="88">
          <cell r="A88" t="str">
            <v>Mechanical engineeringNo known disability%</v>
          </cell>
          <cell r="B88" t="str">
            <v>Mechanical engineering</v>
          </cell>
          <cell r="C88" t="str">
            <v>No known disability</v>
          </cell>
          <cell r="D88" t="str">
            <v>%</v>
          </cell>
          <cell r="E88" t="str">
            <v>-</v>
          </cell>
          <cell r="F88" t="str">
            <v>-</v>
          </cell>
          <cell r="G88" t="str">
            <v>-</v>
          </cell>
          <cell r="H88" t="str">
            <v>-</v>
          </cell>
          <cell r="I88" t="str">
            <v>-</v>
          </cell>
          <cell r="J88">
            <v>0.97429171038824758</v>
          </cell>
          <cell r="K88">
            <v>0.96442125237191656</v>
          </cell>
          <cell r="L88">
            <v>0.97471374045801529</v>
          </cell>
          <cell r="M88">
            <v>0.96620099143758453</v>
          </cell>
          <cell r="N88">
            <v>0.96068685042928148</v>
          </cell>
        </row>
        <row r="89">
          <cell r="A89" t="str">
            <v>Mechanical engineeringUKNo.</v>
          </cell>
          <cell r="B89" t="str">
            <v>Mechanical engineering</v>
          </cell>
          <cell r="C89" t="str">
            <v>UK</v>
          </cell>
          <cell r="D89" t="str">
            <v>No.</v>
          </cell>
          <cell r="E89">
            <v>315</v>
          </cell>
          <cell r="F89">
            <v>460</v>
          </cell>
          <cell r="G89">
            <v>415</v>
          </cell>
          <cell r="H89">
            <v>415</v>
          </cell>
          <cell r="I89">
            <v>395</v>
          </cell>
          <cell r="J89">
            <v>435</v>
          </cell>
          <cell r="K89">
            <v>510</v>
          </cell>
          <cell r="L89">
            <v>485</v>
          </cell>
          <cell r="M89">
            <v>605</v>
          </cell>
          <cell r="N89">
            <v>645</v>
          </cell>
        </row>
        <row r="90">
          <cell r="A90" t="str">
            <v>Mechanical engineeringUK%</v>
          </cell>
          <cell r="B90" t="str">
            <v>Mechanical engineering</v>
          </cell>
          <cell r="C90" t="str">
            <v>UK</v>
          </cell>
          <cell r="D90" t="str">
            <v>%</v>
          </cell>
          <cell r="E90">
            <v>0.18810828985368022</v>
          </cell>
          <cell r="F90">
            <v>0.23875854060611088</v>
          </cell>
          <cell r="G90">
            <v>0.20731792892586837</v>
          </cell>
          <cell r="H90">
            <v>0.23734055994831602</v>
          </cell>
          <cell r="I90">
            <v>0.21708108938149195</v>
          </cell>
          <cell r="J90">
            <v>0.22868477393896142</v>
          </cell>
          <cell r="K90">
            <v>0.2418834945003821</v>
          </cell>
          <cell r="L90">
            <v>0.23054892601431981</v>
          </cell>
          <cell r="M90">
            <v>0.27174402884182064</v>
          </cell>
          <cell r="N90">
            <v>0.29177958446251129</v>
          </cell>
        </row>
        <row r="91">
          <cell r="A91" t="str">
            <v>Mechanical engineeringEUNo.</v>
          </cell>
          <cell r="B91" t="str">
            <v>Mechanical engineering</v>
          </cell>
          <cell r="C91" t="str">
            <v>EU</v>
          </cell>
          <cell r="D91" t="str">
            <v>No.</v>
          </cell>
          <cell r="E91">
            <v>350</v>
          </cell>
          <cell r="F91">
            <v>390</v>
          </cell>
          <cell r="G91">
            <v>350</v>
          </cell>
          <cell r="H91">
            <v>335</v>
          </cell>
          <cell r="I91">
            <v>340</v>
          </cell>
          <cell r="J91">
            <v>345</v>
          </cell>
          <cell r="K91">
            <v>390</v>
          </cell>
          <cell r="L91">
            <v>370</v>
          </cell>
          <cell r="M91">
            <v>360</v>
          </cell>
          <cell r="N91">
            <v>355</v>
          </cell>
        </row>
        <row r="92">
          <cell r="A92" t="str">
            <v>Mechanical engineeringEU%</v>
          </cell>
          <cell r="B92" t="str">
            <v>Mechanical engineering</v>
          </cell>
          <cell r="C92" t="str">
            <v>EU</v>
          </cell>
          <cell r="D92" t="str">
            <v>%</v>
          </cell>
          <cell r="E92">
            <v>0.21154227182938762</v>
          </cell>
          <cell r="F92">
            <v>0.20208707011850577</v>
          </cell>
          <cell r="G92">
            <v>0.1761816450303243</v>
          </cell>
          <cell r="H92">
            <v>0.19219708534152044</v>
          </cell>
          <cell r="I92">
            <v>0.18682475787256916</v>
          </cell>
          <cell r="J92">
            <v>0.18126338105033371</v>
          </cell>
          <cell r="K92">
            <v>0.18427636232441338</v>
          </cell>
          <cell r="L92">
            <v>0.17708830548926013</v>
          </cell>
          <cell r="M92">
            <v>0.16268589454709328</v>
          </cell>
          <cell r="N92">
            <v>0.16034327009936766</v>
          </cell>
        </row>
        <row r="93">
          <cell r="A93" t="str">
            <v>Mechanical engineeringNon EUNo.</v>
          </cell>
          <cell r="B93" t="str">
            <v>Mechanical engineering</v>
          </cell>
          <cell r="C93" t="str">
            <v>Non EU</v>
          </cell>
          <cell r="D93" t="str">
            <v>No.</v>
          </cell>
          <cell r="E93">
            <v>1000</v>
          </cell>
          <cell r="F93">
            <v>1080</v>
          </cell>
          <cell r="G93">
            <v>1230</v>
          </cell>
          <cell r="H93">
            <v>1000</v>
          </cell>
          <cell r="I93">
            <v>1085</v>
          </cell>
          <cell r="J93">
            <v>1125</v>
          </cell>
          <cell r="K93">
            <v>1210</v>
          </cell>
          <cell r="L93">
            <v>1240</v>
          </cell>
          <cell r="M93">
            <v>1255</v>
          </cell>
          <cell r="N93">
            <v>1215</v>
          </cell>
        </row>
        <row r="94">
          <cell r="A94" t="str">
            <v>Mechanical engineeringNon EU%</v>
          </cell>
          <cell r="B94" t="str">
            <v>Mechanical engineering</v>
          </cell>
          <cell r="C94" t="str">
            <v>Non EU</v>
          </cell>
          <cell r="D94" t="str">
            <v>%</v>
          </cell>
          <cell r="E94">
            <v>0.6003494383169321</v>
          </cell>
          <cell r="F94">
            <v>0.55915438927538341</v>
          </cell>
          <cell r="G94">
            <v>0.61650042604380739</v>
          </cell>
          <cell r="H94">
            <v>0.57046235471016349</v>
          </cell>
          <cell r="I94">
            <v>0.59609415274593891</v>
          </cell>
          <cell r="J94">
            <v>0.59005184501070485</v>
          </cell>
          <cell r="K94">
            <v>0.57384014317520438</v>
          </cell>
          <cell r="L94">
            <v>0.59236276849642</v>
          </cell>
          <cell r="M94">
            <v>0.56557007661108605</v>
          </cell>
          <cell r="N94">
            <v>0.54787714543812105</v>
          </cell>
        </row>
        <row r="95">
          <cell r="A95" t="str">
            <v>Mechanical engineeringTotalNo.</v>
          </cell>
          <cell r="B95" t="str">
            <v>Mechanical engineering</v>
          </cell>
          <cell r="C95" t="str">
            <v>Total</v>
          </cell>
          <cell r="D95" t="str">
            <v>No.</v>
          </cell>
          <cell r="E95">
            <v>1665</v>
          </cell>
          <cell r="F95">
            <v>1930</v>
          </cell>
          <cell r="G95">
            <v>1995</v>
          </cell>
          <cell r="H95">
            <v>1750</v>
          </cell>
          <cell r="I95">
            <v>1825</v>
          </cell>
          <cell r="J95">
            <v>1905</v>
          </cell>
          <cell r="K95">
            <v>2105</v>
          </cell>
          <cell r="L95">
            <v>2095</v>
          </cell>
          <cell r="M95">
            <v>2220</v>
          </cell>
          <cell r="N95">
            <v>2215</v>
          </cell>
        </row>
        <row r="96">
          <cell r="A96" t="str">
            <v>Aerospace engineeringFemaleNo.</v>
          </cell>
          <cell r="B96" t="str">
            <v>Aerospace engineering</v>
          </cell>
          <cell r="C96" t="str">
            <v>Female</v>
          </cell>
          <cell r="D96" t="str">
            <v>No.</v>
          </cell>
          <cell r="E96">
            <v>55</v>
          </cell>
          <cell r="F96">
            <v>110</v>
          </cell>
          <cell r="G96">
            <v>95</v>
          </cell>
          <cell r="H96">
            <v>80</v>
          </cell>
          <cell r="I96">
            <v>110</v>
          </cell>
          <cell r="J96">
            <v>125</v>
          </cell>
          <cell r="K96">
            <v>145</v>
          </cell>
          <cell r="L96">
            <v>140</v>
          </cell>
          <cell r="M96">
            <v>135</v>
          </cell>
          <cell r="N96">
            <v>165</v>
          </cell>
        </row>
        <row r="97">
          <cell r="A97" t="str">
            <v>Aerospace engineeringFemale%</v>
          </cell>
          <cell r="B97" t="str">
            <v>Aerospace engineering</v>
          </cell>
          <cell r="C97" t="str">
            <v>Female</v>
          </cell>
          <cell r="D97" t="str">
            <v>%</v>
          </cell>
          <cell r="E97">
            <v>0.11563169164882227</v>
          </cell>
          <cell r="F97">
            <v>0.1540296706611457</v>
          </cell>
          <cell r="G97">
            <v>0.12360289283366206</v>
          </cell>
          <cell r="H97">
            <v>0.12301244915567607</v>
          </cell>
          <cell r="I97">
            <v>0.14383053184156105</v>
          </cell>
          <cell r="J97">
            <v>0.15774975359498597</v>
          </cell>
          <cell r="K97">
            <v>0.15435065906129161</v>
          </cell>
          <cell r="L97">
            <v>0.14504596527068436</v>
          </cell>
          <cell r="M97">
            <v>0.13970588235294118</v>
          </cell>
          <cell r="N97">
            <v>0.17716115261472787</v>
          </cell>
        </row>
        <row r="98">
          <cell r="A98" t="str">
            <v>Aerospace engineeringMaleNo.</v>
          </cell>
          <cell r="B98" t="str">
            <v>Aerospace engineering</v>
          </cell>
          <cell r="C98" t="str">
            <v>Male</v>
          </cell>
          <cell r="D98" t="str">
            <v>No.</v>
          </cell>
          <cell r="E98">
            <v>415</v>
          </cell>
          <cell r="F98">
            <v>615</v>
          </cell>
          <cell r="G98">
            <v>665</v>
          </cell>
          <cell r="H98">
            <v>570</v>
          </cell>
          <cell r="I98">
            <v>645</v>
          </cell>
          <cell r="J98">
            <v>665</v>
          </cell>
          <cell r="K98">
            <v>790</v>
          </cell>
          <cell r="L98">
            <v>835</v>
          </cell>
          <cell r="M98">
            <v>820</v>
          </cell>
          <cell r="N98">
            <v>770</v>
          </cell>
        </row>
        <row r="99">
          <cell r="A99" t="str">
            <v>Aerospace engineeringMale%</v>
          </cell>
          <cell r="B99" t="str">
            <v>Aerospace engineering</v>
          </cell>
          <cell r="C99" t="str">
            <v>Male</v>
          </cell>
          <cell r="D99" t="str">
            <v>%</v>
          </cell>
          <cell r="E99">
            <v>0.88436830835117775</v>
          </cell>
          <cell r="F99">
            <v>0.8459703293388543</v>
          </cell>
          <cell r="G99">
            <v>0.8763971071663379</v>
          </cell>
          <cell r="H99">
            <v>0.87698755084432389</v>
          </cell>
          <cell r="I99">
            <v>0.85616946815843897</v>
          </cell>
          <cell r="J99">
            <v>0.842250246405014</v>
          </cell>
          <cell r="K99">
            <v>0.84564934093870836</v>
          </cell>
          <cell r="L99">
            <v>0.85495403472931564</v>
          </cell>
          <cell r="M99">
            <v>0.86029411764705888</v>
          </cell>
          <cell r="N99">
            <v>0.82283884738527202</v>
          </cell>
        </row>
        <row r="100">
          <cell r="A100" t="str">
            <v>Aerospace engineeringWhiteNo.</v>
          </cell>
          <cell r="B100" t="str">
            <v>Aerospace engineering</v>
          </cell>
          <cell r="C100" t="str">
            <v>White</v>
          </cell>
          <cell r="D100" t="str">
            <v>No.</v>
          </cell>
          <cell r="E100">
            <v>110</v>
          </cell>
          <cell r="F100">
            <v>125</v>
          </cell>
          <cell r="G100">
            <v>135</v>
          </cell>
          <cell r="H100">
            <v>85</v>
          </cell>
          <cell r="I100">
            <v>125</v>
          </cell>
          <cell r="J100">
            <v>110</v>
          </cell>
          <cell r="K100">
            <v>155</v>
          </cell>
          <cell r="L100">
            <v>200</v>
          </cell>
          <cell r="M100">
            <v>145</v>
          </cell>
          <cell r="N100">
            <v>155</v>
          </cell>
        </row>
        <row r="101">
          <cell r="A101" t="str">
            <v>Aerospace engineeringWhite%</v>
          </cell>
          <cell r="B101" t="str">
            <v>Aerospace engineering</v>
          </cell>
          <cell r="C101" t="str">
            <v>White</v>
          </cell>
          <cell r="D101" t="str">
            <v>%</v>
          </cell>
          <cell r="E101">
            <v>0.85658914728682167</v>
          </cell>
          <cell r="F101">
            <v>0.7056184815520915</v>
          </cell>
          <cell r="G101">
            <v>0.7098445595854922</v>
          </cell>
          <cell r="H101">
            <v>0.68163265306122445</v>
          </cell>
          <cell r="I101">
            <v>0.81395348837209303</v>
          </cell>
          <cell r="J101">
            <v>0.68292682926829273</v>
          </cell>
          <cell r="K101">
            <v>0.7029478458049887</v>
          </cell>
          <cell r="L101">
            <v>0.70279720279720281</v>
          </cell>
          <cell r="M101">
            <v>0.61016949152542377</v>
          </cell>
          <cell r="N101">
            <v>0.70183486238532111</v>
          </cell>
        </row>
        <row r="102">
          <cell r="A102" t="str">
            <v>Aerospace engineeringMinority ethnic totalNo.</v>
          </cell>
          <cell r="B102" t="str">
            <v>Aerospace engineering</v>
          </cell>
          <cell r="C102" t="str">
            <v>Minority ethnic total</v>
          </cell>
          <cell r="D102" t="str">
            <v>No.</v>
          </cell>
          <cell r="E102">
            <v>20</v>
          </cell>
          <cell r="F102">
            <v>55</v>
          </cell>
          <cell r="G102">
            <v>55</v>
          </cell>
          <cell r="H102">
            <v>40</v>
          </cell>
          <cell r="I102">
            <v>30</v>
          </cell>
          <cell r="J102">
            <v>50</v>
          </cell>
          <cell r="K102">
            <v>65</v>
          </cell>
          <cell r="L102">
            <v>85</v>
          </cell>
          <cell r="M102">
            <v>90</v>
          </cell>
          <cell r="N102">
            <v>65</v>
          </cell>
        </row>
        <row r="103">
          <cell r="A103" t="str">
            <v>Aerospace engineeringMinority ethnic total%</v>
          </cell>
          <cell r="B103" t="str">
            <v>Aerospace engineering</v>
          </cell>
          <cell r="C103" t="str">
            <v>Minority ethnic total</v>
          </cell>
          <cell r="D103" t="str">
            <v>%</v>
          </cell>
          <cell r="E103">
            <v>0.1434108527131783</v>
          </cell>
          <cell r="F103">
            <v>0.2943815184479085</v>
          </cell>
          <cell r="G103">
            <v>0.29015544041450775</v>
          </cell>
          <cell r="H103">
            <v>0.3183673469387755</v>
          </cell>
          <cell r="I103">
            <v>0.18604651162790697</v>
          </cell>
          <cell r="J103">
            <v>0.31707317073170732</v>
          </cell>
          <cell r="K103">
            <v>0.29705215419501135</v>
          </cell>
          <cell r="L103">
            <v>0.29720279720279719</v>
          </cell>
          <cell r="M103">
            <v>0.38983050847457629</v>
          </cell>
          <cell r="N103">
            <v>0.29816513761467889</v>
          </cell>
        </row>
        <row r="104">
          <cell r="A104" t="str">
            <v>Aerospace engineeringAsianNo.</v>
          </cell>
          <cell r="B104" t="str">
            <v>Aerospace engineering</v>
          </cell>
          <cell r="C104" t="str">
            <v>Asian</v>
          </cell>
          <cell r="D104" t="str">
            <v>No.</v>
          </cell>
          <cell r="E104">
            <v>10</v>
          </cell>
          <cell r="F104">
            <v>35</v>
          </cell>
          <cell r="G104">
            <v>35</v>
          </cell>
          <cell r="H104">
            <v>30</v>
          </cell>
          <cell r="I104">
            <v>15</v>
          </cell>
          <cell r="J104">
            <v>35</v>
          </cell>
          <cell r="K104">
            <v>45</v>
          </cell>
          <cell r="L104">
            <v>50</v>
          </cell>
          <cell r="M104">
            <v>50</v>
          </cell>
          <cell r="N104">
            <v>35</v>
          </cell>
        </row>
        <row r="105">
          <cell r="A105" t="str">
            <v>Aerospace engineeringAsian%</v>
          </cell>
          <cell r="B105" t="str">
            <v>Aerospace engineering</v>
          </cell>
          <cell r="C105" t="str">
            <v>Asian</v>
          </cell>
          <cell r="D105" t="str">
            <v>%</v>
          </cell>
          <cell r="E105">
            <v>7.7519379844961239E-2</v>
          </cell>
          <cell r="F105">
            <v>0.2046652461590221</v>
          </cell>
          <cell r="G105">
            <v>0.19170984455958548</v>
          </cell>
          <cell r="H105">
            <v>0.22448979591836735</v>
          </cell>
          <cell r="I105">
            <v>0.10631229235880399</v>
          </cell>
          <cell r="J105">
            <v>0.20121951219512196</v>
          </cell>
          <cell r="K105">
            <v>0.1927437641723356</v>
          </cell>
          <cell r="L105">
            <v>0.17421602787456447</v>
          </cell>
          <cell r="M105">
            <v>0.21940928270042195</v>
          </cell>
          <cell r="N105">
            <v>0.16894977168949771</v>
          </cell>
        </row>
        <row r="106">
          <cell r="A106" t="str">
            <v>Aerospace engineeringBlackNo.</v>
          </cell>
          <cell r="B106" t="str">
            <v>Aerospace engineering</v>
          </cell>
          <cell r="C106" t="str">
            <v>Black</v>
          </cell>
          <cell r="D106" t="str">
            <v>No.</v>
          </cell>
          <cell r="E106">
            <v>5</v>
          </cell>
          <cell r="F106">
            <v>10</v>
          </cell>
          <cell r="G106">
            <v>10</v>
          </cell>
          <cell r="H106">
            <v>5</v>
          </cell>
          <cell r="I106">
            <v>5</v>
          </cell>
          <cell r="J106">
            <v>10</v>
          </cell>
          <cell r="K106">
            <v>10</v>
          </cell>
          <cell r="L106">
            <v>20</v>
          </cell>
          <cell r="M106">
            <v>15</v>
          </cell>
          <cell r="N106">
            <v>15</v>
          </cell>
        </row>
        <row r="107">
          <cell r="A107" t="str">
            <v>Aerospace engineeringBlack%</v>
          </cell>
          <cell r="B107" t="str">
            <v>Aerospace engineering</v>
          </cell>
          <cell r="C107" t="str">
            <v>Black</v>
          </cell>
          <cell r="D107" t="str">
            <v>%</v>
          </cell>
          <cell r="E107">
            <v>2.3255813953488372E-2</v>
          </cell>
          <cell r="F107">
            <v>5.6072670180554E-2</v>
          </cell>
          <cell r="G107">
            <v>6.2176165803108807E-2</v>
          </cell>
          <cell r="H107">
            <v>3.2653061224489799E-2</v>
          </cell>
          <cell r="I107">
            <v>3.3222591362126248E-2</v>
          </cell>
          <cell r="J107">
            <v>7.3170731707317069E-2</v>
          </cell>
          <cell r="K107">
            <v>5.4421768707482991E-2</v>
          </cell>
          <cell r="L107">
            <v>6.2717770034843204E-2</v>
          </cell>
          <cell r="M107">
            <v>6.7510548523206745E-2</v>
          </cell>
          <cell r="N107">
            <v>7.3059360730593603E-2</v>
          </cell>
        </row>
        <row r="108">
          <cell r="A108" t="str">
            <v>Aerospace engineeringMixedNo.</v>
          </cell>
          <cell r="B108" t="str">
            <v>Aerospace engineering</v>
          </cell>
          <cell r="C108" t="str">
            <v>Mixed</v>
          </cell>
          <cell r="D108" t="str">
            <v>No.</v>
          </cell>
          <cell r="E108">
            <v>5</v>
          </cell>
          <cell r="F108">
            <v>5</v>
          </cell>
          <cell r="G108">
            <v>5</v>
          </cell>
          <cell r="H108">
            <v>5</v>
          </cell>
          <cell r="I108">
            <v>5</v>
          </cell>
          <cell r="J108">
            <v>5</v>
          </cell>
          <cell r="K108">
            <v>10</v>
          </cell>
          <cell r="L108">
            <v>10</v>
          </cell>
          <cell r="M108">
            <v>10</v>
          </cell>
          <cell r="N108">
            <v>10</v>
          </cell>
        </row>
        <row r="109">
          <cell r="A109" t="str">
            <v>Aerospace engineeringMixed%</v>
          </cell>
          <cell r="B109" t="str">
            <v>Aerospace engineering</v>
          </cell>
          <cell r="C109" t="str">
            <v>Mixed</v>
          </cell>
          <cell r="D109" t="str">
            <v>%</v>
          </cell>
          <cell r="E109">
            <v>3.4883720930232558E-2</v>
          </cell>
          <cell r="F109">
            <v>2.24290680722216E-2</v>
          </cell>
          <cell r="G109">
            <v>2.5906735751295335E-2</v>
          </cell>
          <cell r="H109">
            <v>4.4897959183673466E-2</v>
          </cell>
          <cell r="I109">
            <v>3.9867109634551492E-2</v>
          </cell>
          <cell r="J109">
            <v>3.6585365853658534E-2</v>
          </cell>
          <cell r="K109">
            <v>3.6281179138321996E-2</v>
          </cell>
          <cell r="L109">
            <v>3.8327526132404179E-2</v>
          </cell>
          <cell r="M109">
            <v>4.2194092827004218E-2</v>
          </cell>
          <cell r="N109">
            <v>4.1095890410958902E-2</v>
          </cell>
        </row>
        <row r="110">
          <cell r="A110" t="str">
            <v>Aerospace engineeringOtherNo.</v>
          </cell>
          <cell r="B110" t="str">
            <v>Aerospace engineering</v>
          </cell>
          <cell r="C110" t="str">
            <v>Other</v>
          </cell>
          <cell r="D110" t="str">
            <v>No.</v>
          </cell>
          <cell r="E110">
            <v>0</v>
          </cell>
          <cell r="F110">
            <v>0</v>
          </cell>
          <cell r="G110">
            <v>0</v>
          </cell>
          <cell r="H110">
            <v>0</v>
          </cell>
          <cell r="I110">
            <v>0</v>
          </cell>
          <cell r="J110">
            <v>0</v>
          </cell>
          <cell r="K110">
            <v>5</v>
          </cell>
          <cell r="L110">
            <v>5</v>
          </cell>
          <cell r="M110">
            <v>15</v>
          </cell>
          <cell r="N110">
            <v>5</v>
          </cell>
        </row>
        <row r="111">
          <cell r="A111" t="str">
            <v>Aerospace engineeringOther%</v>
          </cell>
          <cell r="B111" t="str">
            <v>Aerospace engineering</v>
          </cell>
          <cell r="C111" t="str">
            <v>Other</v>
          </cell>
          <cell r="D111" t="str">
            <v>%</v>
          </cell>
          <cell r="E111">
            <v>7.7519379844961239E-3</v>
          </cell>
          <cell r="F111">
            <v>1.12145340361108E-2</v>
          </cell>
          <cell r="G111">
            <v>1.0362694300518135E-2</v>
          </cell>
          <cell r="H111">
            <v>1.6326530612244899E-2</v>
          </cell>
          <cell r="I111">
            <v>6.6445182724252493E-3</v>
          </cell>
          <cell r="J111">
            <v>6.0975609756097563E-3</v>
          </cell>
          <cell r="K111">
            <v>1.3605442176870748E-2</v>
          </cell>
          <cell r="L111">
            <v>2.4390243902439025E-2</v>
          </cell>
          <cell r="M111">
            <v>6.3291139240506333E-2</v>
          </cell>
          <cell r="N111">
            <v>1.8264840182648401E-2</v>
          </cell>
        </row>
        <row r="112">
          <cell r="A112" t="str">
            <v>Aerospace engineeringLow participation neighbourhoodNo.</v>
          </cell>
          <cell r="B112" t="str">
            <v>Aerospace engineering</v>
          </cell>
          <cell r="C112" t="str">
            <v>Low participation neighbourhood</v>
          </cell>
          <cell r="D112" t="str">
            <v>No.</v>
          </cell>
          <cell r="E112" t="str">
            <v>-</v>
          </cell>
          <cell r="F112" t="str">
            <v>-</v>
          </cell>
          <cell r="G112" t="str">
            <v>-</v>
          </cell>
          <cell r="H112" t="str">
            <v>-</v>
          </cell>
          <cell r="I112" t="str">
            <v>-</v>
          </cell>
          <cell r="J112">
            <v>15</v>
          </cell>
          <cell r="K112">
            <v>15</v>
          </cell>
          <cell r="L112">
            <v>30</v>
          </cell>
          <cell r="M112">
            <v>25</v>
          </cell>
          <cell r="N112">
            <v>30</v>
          </cell>
        </row>
        <row r="113">
          <cell r="A113" t="str">
            <v>Aerospace engineeringLow participation neighbourhood%</v>
          </cell>
          <cell r="B113" t="str">
            <v>Aerospace engineering</v>
          </cell>
          <cell r="C113" t="str">
            <v>Low participation neighbourhood</v>
          </cell>
          <cell r="D113" t="str">
            <v>%</v>
          </cell>
          <cell r="E113" t="str">
            <v>-</v>
          </cell>
          <cell r="F113" t="str">
            <v>-</v>
          </cell>
          <cell r="G113" t="str">
            <v>-</v>
          </cell>
          <cell r="H113" t="str">
            <v>-</v>
          </cell>
          <cell r="I113" t="str">
            <v>-</v>
          </cell>
          <cell r="J113">
            <v>9.202453987730061E-2</v>
          </cell>
          <cell r="K113">
            <v>6.1946902654867256E-2</v>
          </cell>
          <cell r="L113">
            <v>0.1</v>
          </cell>
          <cell r="M113">
            <v>9.7560975609756101E-2</v>
          </cell>
          <cell r="N113">
            <v>0.13247863247863248</v>
          </cell>
        </row>
        <row r="114">
          <cell r="A114" t="str">
            <v>Aerospace engineeringOther neighbourhoodNo.</v>
          </cell>
          <cell r="B114" t="str">
            <v>Aerospace engineering</v>
          </cell>
          <cell r="C114" t="str">
            <v>Other neighbourhood</v>
          </cell>
          <cell r="D114" t="str">
            <v>No.</v>
          </cell>
          <cell r="E114" t="str">
            <v>-</v>
          </cell>
          <cell r="F114" t="str">
            <v>-</v>
          </cell>
          <cell r="G114" t="str">
            <v>-</v>
          </cell>
          <cell r="H114" t="str">
            <v>-</v>
          </cell>
          <cell r="I114" t="str">
            <v>-</v>
          </cell>
          <cell r="J114">
            <v>150</v>
          </cell>
          <cell r="K114">
            <v>210</v>
          </cell>
          <cell r="L114">
            <v>260</v>
          </cell>
          <cell r="M114">
            <v>220</v>
          </cell>
          <cell r="N114">
            <v>205</v>
          </cell>
        </row>
        <row r="115">
          <cell r="A115" t="str">
            <v>Aerospace engineeringOther neighbourhood%</v>
          </cell>
          <cell r="B115" t="str">
            <v>Aerospace engineering</v>
          </cell>
          <cell r="C115" t="str">
            <v>Other neighbourhood</v>
          </cell>
          <cell r="D115" t="str">
            <v>%</v>
          </cell>
          <cell r="E115" t="str">
            <v>-</v>
          </cell>
          <cell r="F115" t="str">
            <v>-</v>
          </cell>
          <cell r="G115" t="str">
            <v>-</v>
          </cell>
          <cell r="H115" t="str">
            <v>-</v>
          </cell>
          <cell r="I115" t="str">
            <v>-</v>
          </cell>
          <cell r="J115">
            <v>0.90797546012269936</v>
          </cell>
          <cell r="K115">
            <v>0.93805309734513276</v>
          </cell>
          <cell r="L115">
            <v>0.9</v>
          </cell>
          <cell r="M115">
            <v>0.90243902439024393</v>
          </cell>
          <cell r="N115">
            <v>0.86752136752136755</v>
          </cell>
        </row>
        <row r="116">
          <cell r="A116" t="str">
            <v>Aerospace engineeringDisabled No.</v>
          </cell>
          <cell r="B116" t="str">
            <v>Aerospace engineering</v>
          </cell>
          <cell r="C116" t="str">
            <v xml:space="preserve">Disabled </v>
          </cell>
          <cell r="D116" t="str">
            <v>No.</v>
          </cell>
          <cell r="E116" t="str">
            <v>-</v>
          </cell>
          <cell r="F116" t="str">
            <v>-</v>
          </cell>
          <cell r="G116" t="str">
            <v>-</v>
          </cell>
          <cell r="H116" t="str">
            <v>-</v>
          </cell>
          <cell r="I116" t="str">
            <v>-</v>
          </cell>
          <cell r="J116">
            <v>20</v>
          </cell>
          <cell r="K116">
            <v>15</v>
          </cell>
          <cell r="L116">
            <v>30</v>
          </cell>
          <cell r="M116">
            <v>40</v>
          </cell>
          <cell r="N116">
            <v>40</v>
          </cell>
        </row>
        <row r="117">
          <cell r="A117" t="str">
            <v>Aerospace engineeringDisabled %</v>
          </cell>
          <cell r="B117" t="str">
            <v>Aerospace engineering</v>
          </cell>
          <cell r="C117" t="str">
            <v xml:space="preserve">Disabled </v>
          </cell>
          <cell r="D117" t="str">
            <v>%</v>
          </cell>
          <cell r="E117" t="str">
            <v>-</v>
          </cell>
          <cell r="F117" t="str">
            <v>-</v>
          </cell>
          <cell r="G117" t="str">
            <v>-</v>
          </cell>
          <cell r="H117" t="str">
            <v>-</v>
          </cell>
          <cell r="I117" t="str">
            <v>-</v>
          </cell>
          <cell r="J117">
            <v>2.5284450063211127E-2</v>
          </cell>
          <cell r="K117">
            <v>1.6042780748663103E-2</v>
          </cell>
          <cell r="L117">
            <v>2.9411764705882349E-2</v>
          </cell>
          <cell r="M117">
            <v>4.2016806722689079E-2</v>
          </cell>
          <cell r="N117">
            <v>4.1577825159914712E-2</v>
          </cell>
        </row>
        <row r="118">
          <cell r="A118" t="str">
            <v>Aerospace engineeringNo known disabilityNo.</v>
          </cell>
          <cell r="B118" t="str">
            <v>Aerospace engineering</v>
          </cell>
          <cell r="C118" t="str">
            <v>No known disability</v>
          </cell>
          <cell r="D118" t="str">
            <v>No.</v>
          </cell>
          <cell r="E118" t="str">
            <v>-</v>
          </cell>
          <cell r="F118" t="str">
            <v>-</v>
          </cell>
          <cell r="G118" t="str">
            <v>-</v>
          </cell>
          <cell r="H118" t="str">
            <v>-</v>
          </cell>
          <cell r="I118" t="str">
            <v>-</v>
          </cell>
          <cell r="J118">
            <v>770</v>
          </cell>
          <cell r="K118">
            <v>920</v>
          </cell>
          <cell r="L118">
            <v>955</v>
          </cell>
          <cell r="M118">
            <v>910</v>
          </cell>
          <cell r="N118">
            <v>900</v>
          </cell>
        </row>
        <row r="119">
          <cell r="A119" t="str">
            <v>Aerospace engineeringNo known disability%</v>
          </cell>
          <cell r="B119" t="str">
            <v>Aerospace engineering</v>
          </cell>
          <cell r="C119" t="str">
            <v>No known disability</v>
          </cell>
          <cell r="D119" t="str">
            <v>%</v>
          </cell>
          <cell r="E119" t="str">
            <v>-</v>
          </cell>
          <cell r="F119" t="str">
            <v>-</v>
          </cell>
          <cell r="G119" t="str">
            <v>-</v>
          </cell>
          <cell r="H119" t="str">
            <v>-</v>
          </cell>
          <cell r="I119" t="str">
            <v>-</v>
          </cell>
          <cell r="J119">
            <v>0.97471554993678888</v>
          </cell>
          <cell r="K119">
            <v>0.98395721925133695</v>
          </cell>
          <cell r="L119">
            <v>0.97058823529411764</v>
          </cell>
          <cell r="M119">
            <v>0.95798319327731096</v>
          </cell>
          <cell r="N119">
            <v>0.95842217484008529</v>
          </cell>
        </row>
        <row r="120">
          <cell r="A120" t="str">
            <v>Aerospace engineeringUKNo.</v>
          </cell>
          <cell r="B120" t="str">
            <v>Aerospace engineering</v>
          </cell>
          <cell r="C120" t="str">
            <v>UK</v>
          </cell>
          <cell r="D120" t="str">
            <v>No.</v>
          </cell>
          <cell r="E120">
            <v>135</v>
          </cell>
          <cell r="F120">
            <v>185</v>
          </cell>
          <cell r="G120">
            <v>220</v>
          </cell>
          <cell r="H120">
            <v>130</v>
          </cell>
          <cell r="I120">
            <v>165</v>
          </cell>
          <cell r="J120">
            <v>165</v>
          </cell>
          <cell r="K120">
            <v>230</v>
          </cell>
          <cell r="L120">
            <v>300</v>
          </cell>
          <cell r="M120">
            <v>250</v>
          </cell>
          <cell r="N120">
            <v>240</v>
          </cell>
        </row>
        <row r="121">
          <cell r="A121" t="str">
            <v>Aerospace engineeringUK%</v>
          </cell>
          <cell r="B121" t="str">
            <v>Aerospace engineering</v>
          </cell>
          <cell r="C121" t="str">
            <v>UK</v>
          </cell>
          <cell r="D121" t="str">
            <v>%</v>
          </cell>
          <cell r="E121">
            <v>0.29229122055674517</v>
          </cell>
          <cell r="F121">
            <v>0.25686236871692214</v>
          </cell>
          <cell r="G121">
            <v>0.28994082840236685</v>
          </cell>
          <cell r="H121">
            <v>0.19927893504252434</v>
          </cell>
          <cell r="I121">
            <v>0.21674001802852749</v>
          </cell>
          <cell r="J121">
            <v>0.21039197351462002</v>
          </cell>
          <cell r="K121">
            <v>0.24407699374051997</v>
          </cell>
          <cell r="L121">
            <v>0.30324543610547666</v>
          </cell>
          <cell r="M121">
            <v>0.26232948583420779</v>
          </cell>
          <cell r="N121">
            <v>0.25586353944562901</v>
          </cell>
        </row>
        <row r="122">
          <cell r="A122" t="str">
            <v>Aerospace engineeringEUNo.</v>
          </cell>
          <cell r="B122" t="str">
            <v>Aerospace engineering</v>
          </cell>
          <cell r="C122" t="str">
            <v>EU</v>
          </cell>
          <cell r="D122" t="str">
            <v>No.</v>
          </cell>
          <cell r="E122">
            <v>130</v>
          </cell>
          <cell r="F122">
            <v>225</v>
          </cell>
          <cell r="G122">
            <v>205</v>
          </cell>
          <cell r="H122">
            <v>225</v>
          </cell>
          <cell r="I122">
            <v>235</v>
          </cell>
          <cell r="J122">
            <v>270</v>
          </cell>
          <cell r="K122">
            <v>315</v>
          </cell>
          <cell r="L122">
            <v>325</v>
          </cell>
          <cell r="M122">
            <v>385</v>
          </cell>
          <cell r="N122">
            <v>375</v>
          </cell>
        </row>
        <row r="123">
          <cell r="A123" t="str">
            <v>Aerospace engineeringEU%</v>
          </cell>
          <cell r="B123" t="str">
            <v>Aerospace engineering</v>
          </cell>
          <cell r="C123" t="str">
            <v>EU</v>
          </cell>
          <cell r="D123" t="str">
            <v>%</v>
          </cell>
          <cell r="E123">
            <v>0.2773019271948608</v>
          </cell>
          <cell r="F123">
            <v>0.30575588888584199</v>
          </cell>
          <cell r="G123">
            <v>0.26890203813280739</v>
          </cell>
          <cell r="H123">
            <v>0.34974731911746576</v>
          </cell>
          <cell r="I123">
            <v>0.31218516358237447</v>
          </cell>
          <cell r="J123">
            <v>0.33824458540776869</v>
          </cell>
          <cell r="K123">
            <v>0.3386100963489927</v>
          </cell>
          <cell r="L123">
            <v>0.32758620689655171</v>
          </cell>
          <cell r="M123">
            <v>0.40608604407135362</v>
          </cell>
          <cell r="N123">
            <v>0.40085287846481876</v>
          </cell>
        </row>
        <row r="124">
          <cell r="A124" t="str">
            <v>Aerospace engineeringNon EUNo.</v>
          </cell>
          <cell r="B124" t="str">
            <v>Aerospace engineering</v>
          </cell>
          <cell r="C124" t="str">
            <v>Non EU</v>
          </cell>
          <cell r="D124" t="str">
            <v>No.</v>
          </cell>
          <cell r="E124">
            <v>200</v>
          </cell>
          <cell r="F124">
            <v>320</v>
          </cell>
          <cell r="G124">
            <v>335</v>
          </cell>
          <cell r="H124">
            <v>295</v>
          </cell>
          <cell r="I124">
            <v>355</v>
          </cell>
          <cell r="J124">
            <v>355</v>
          </cell>
          <cell r="K124">
            <v>390</v>
          </cell>
          <cell r="L124">
            <v>365</v>
          </cell>
          <cell r="M124">
            <v>315</v>
          </cell>
          <cell r="N124">
            <v>320</v>
          </cell>
        </row>
        <row r="125">
          <cell r="A125" t="str">
            <v>Aerospace engineeringNon EU%</v>
          </cell>
          <cell r="B125" t="str">
            <v>Aerospace engineering</v>
          </cell>
          <cell r="C125" t="str">
            <v>Non EU</v>
          </cell>
          <cell r="D125" t="str">
            <v>%</v>
          </cell>
          <cell r="E125">
            <v>0.43040685224839398</v>
          </cell>
          <cell r="F125">
            <v>0.43738174239723582</v>
          </cell>
          <cell r="G125">
            <v>0.44115713346482577</v>
          </cell>
          <cell r="H125">
            <v>0.45097374584000988</v>
          </cell>
          <cell r="I125">
            <v>0.47107481838909804</v>
          </cell>
          <cell r="J125">
            <v>0.45136344107761123</v>
          </cell>
          <cell r="K125">
            <v>0.41731290991048725</v>
          </cell>
          <cell r="L125">
            <v>0.36916835699797163</v>
          </cell>
          <cell r="M125">
            <v>0.33158447009443859</v>
          </cell>
          <cell r="N125">
            <v>0.34328358208955223</v>
          </cell>
        </row>
        <row r="126">
          <cell r="A126" t="str">
            <v>Aerospace engineeringTotalNo.</v>
          </cell>
          <cell r="B126" t="str">
            <v>Aerospace engineering</v>
          </cell>
          <cell r="C126" t="str">
            <v>Total</v>
          </cell>
          <cell r="D126" t="str">
            <v>No.</v>
          </cell>
          <cell r="E126">
            <v>465</v>
          </cell>
          <cell r="F126">
            <v>730</v>
          </cell>
          <cell r="G126">
            <v>760</v>
          </cell>
          <cell r="H126">
            <v>650</v>
          </cell>
          <cell r="I126">
            <v>755</v>
          </cell>
          <cell r="J126">
            <v>790</v>
          </cell>
          <cell r="K126">
            <v>935</v>
          </cell>
          <cell r="L126">
            <v>985</v>
          </cell>
          <cell r="M126">
            <v>950</v>
          </cell>
          <cell r="N126">
            <v>940</v>
          </cell>
        </row>
        <row r="127">
          <cell r="A127" t="str">
            <v>Electronic and electrical engineeringFemaleNo.</v>
          </cell>
          <cell r="B127" t="str">
            <v>Electronic and electrical engineering</v>
          </cell>
          <cell r="C127" t="str">
            <v>Female</v>
          </cell>
          <cell r="D127" t="str">
            <v>No.</v>
          </cell>
          <cell r="E127">
            <v>525</v>
          </cell>
          <cell r="F127">
            <v>595</v>
          </cell>
          <cell r="G127">
            <v>640</v>
          </cell>
          <cell r="H127">
            <v>690</v>
          </cell>
          <cell r="I127">
            <v>635</v>
          </cell>
          <cell r="J127">
            <v>675</v>
          </cell>
          <cell r="K127">
            <v>675</v>
          </cell>
          <cell r="L127">
            <v>700</v>
          </cell>
          <cell r="M127">
            <v>685</v>
          </cell>
          <cell r="N127">
            <v>775</v>
          </cell>
        </row>
        <row r="128">
          <cell r="A128" t="str">
            <v>Electronic and electrical engineeringFemale%</v>
          </cell>
          <cell r="B128" t="str">
            <v>Electronic and electrical engineering</v>
          </cell>
          <cell r="C128" t="str">
            <v>Female</v>
          </cell>
          <cell r="D128" t="str">
            <v>%</v>
          </cell>
          <cell r="E128">
            <v>0.14618909483694592</v>
          </cell>
          <cell r="F128">
            <v>0.13939249586684227</v>
          </cell>
          <cell r="G128">
            <v>0.15545355924947582</v>
          </cell>
          <cell r="H128">
            <v>0.19262535554425514</v>
          </cell>
          <cell r="I128">
            <v>0.19783470094536831</v>
          </cell>
          <cell r="J128">
            <v>0.21658270374486374</v>
          </cell>
          <cell r="K128">
            <v>0.22138033919597991</v>
          </cell>
          <cell r="L128">
            <v>0.24020618556701032</v>
          </cell>
          <cell r="M128">
            <v>0.24684229520028869</v>
          </cell>
          <cell r="N128">
            <v>0.26164753544902092</v>
          </cell>
        </row>
        <row r="129">
          <cell r="A129" t="str">
            <v>Electronic and electrical engineeringMaleNo.</v>
          </cell>
          <cell r="B129" t="str">
            <v>Electronic and electrical engineering</v>
          </cell>
          <cell r="C129" t="str">
            <v>Male</v>
          </cell>
          <cell r="D129" t="str">
            <v>No.</v>
          </cell>
          <cell r="E129">
            <v>3065</v>
          </cell>
          <cell r="F129">
            <v>3685</v>
          </cell>
          <cell r="G129">
            <v>3470</v>
          </cell>
          <cell r="H129">
            <v>2890</v>
          </cell>
          <cell r="I129">
            <v>2570</v>
          </cell>
          <cell r="J129">
            <v>2445</v>
          </cell>
          <cell r="K129">
            <v>2380</v>
          </cell>
          <cell r="L129">
            <v>2210</v>
          </cell>
          <cell r="M129">
            <v>2085</v>
          </cell>
          <cell r="N129">
            <v>2185</v>
          </cell>
        </row>
        <row r="130">
          <cell r="A130" t="str">
            <v>Electronic and electrical engineeringMale%</v>
          </cell>
          <cell r="B130" t="str">
            <v>Electronic and electrical engineering</v>
          </cell>
          <cell r="C130" t="str">
            <v>Male</v>
          </cell>
          <cell r="D130" t="str">
            <v>%</v>
          </cell>
          <cell r="E130">
            <v>0.85381090516305413</v>
          </cell>
          <cell r="F130">
            <v>0.86060750413315767</v>
          </cell>
          <cell r="G130">
            <v>0.8445464407505241</v>
          </cell>
          <cell r="H130">
            <v>0.80737464445574492</v>
          </cell>
          <cell r="I130">
            <v>0.80216529905463174</v>
          </cell>
          <cell r="J130">
            <v>0.78341729625513623</v>
          </cell>
          <cell r="K130">
            <v>0.77861966080402001</v>
          </cell>
          <cell r="L130">
            <v>0.75979381443298966</v>
          </cell>
          <cell r="M130">
            <v>0.75315770479971134</v>
          </cell>
          <cell r="N130">
            <v>0.73835246455097903</v>
          </cell>
        </row>
        <row r="131">
          <cell r="A131" t="str">
            <v>Electronic and electrical engineeringWhiteNo.</v>
          </cell>
          <cell r="B131" t="str">
            <v>Electronic and electrical engineering</v>
          </cell>
          <cell r="C131" t="str">
            <v>White</v>
          </cell>
          <cell r="D131" t="str">
            <v>No.</v>
          </cell>
          <cell r="E131">
            <v>240</v>
          </cell>
          <cell r="F131">
            <v>270</v>
          </cell>
          <cell r="G131">
            <v>230</v>
          </cell>
          <cell r="H131">
            <v>245</v>
          </cell>
          <cell r="I131">
            <v>215</v>
          </cell>
          <cell r="J131">
            <v>225</v>
          </cell>
          <cell r="K131">
            <v>205</v>
          </cell>
          <cell r="L131">
            <v>230</v>
          </cell>
          <cell r="M131">
            <v>260</v>
          </cell>
          <cell r="N131">
            <v>270</v>
          </cell>
        </row>
        <row r="132">
          <cell r="A132" t="str">
            <v>Electronic and electrical engineeringWhite%</v>
          </cell>
          <cell r="B132" t="str">
            <v>Electronic and electrical engineering</v>
          </cell>
          <cell r="C132" t="str">
            <v>White</v>
          </cell>
          <cell r="D132" t="str">
            <v>%</v>
          </cell>
          <cell r="E132">
            <v>0.54337509277794027</v>
          </cell>
          <cell r="F132">
            <v>0.52775726003965318</v>
          </cell>
          <cell r="G132">
            <v>0.49113241970384824</v>
          </cell>
          <cell r="H132">
            <v>0.54673415922916391</v>
          </cell>
          <cell r="I132">
            <v>0.50030582478592267</v>
          </cell>
          <cell r="J132">
            <v>0.58489479744582851</v>
          </cell>
          <cell r="K132">
            <v>0.54055973486243358</v>
          </cell>
          <cell r="L132">
            <v>0.58333333333333337</v>
          </cell>
          <cell r="M132">
            <v>0.60465116279069764</v>
          </cell>
          <cell r="N132">
            <v>0.62703962703962701</v>
          </cell>
        </row>
        <row r="133">
          <cell r="A133" t="str">
            <v>Electronic and electrical engineeringMinority ethnic totalNo.</v>
          </cell>
          <cell r="B133" t="str">
            <v>Electronic and electrical engineering</v>
          </cell>
          <cell r="C133" t="str">
            <v>Minority ethnic total</v>
          </cell>
          <cell r="D133" t="str">
            <v>No.</v>
          </cell>
          <cell r="E133">
            <v>205</v>
          </cell>
          <cell r="F133">
            <v>245</v>
          </cell>
          <cell r="G133">
            <v>240</v>
          </cell>
          <cell r="H133">
            <v>205</v>
          </cell>
          <cell r="I133">
            <v>210</v>
          </cell>
          <cell r="J133">
            <v>160</v>
          </cell>
          <cell r="K133">
            <v>175</v>
          </cell>
          <cell r="L133">
            <v>165</v>
          </cell>
          <cell r="M133">
            <v>170</v>
          </cell>
          <cell r="N133">
            <v>160</v>
          </cell>
        </row>
        <row r="134">
          <cell r="A134" t="str">
            <v>Electronic and electrical engineeringMinority ethnic total%</v>
          </cell>
          <cell r="B134" t="str">
            <v>Electronic and electrical engineering</v>
          </cell>
          <cell r="C134" t="str">
            <v>Minority ethnic total</v>
          </cell>
          <cell r="D134" t="str">
            <v>%</v>
          </cell>
          <cell r="E134">
            <v>0.45662490722205984</v>
          </cell>
          <cell r="F134">
            <v>0.47224273996034677</v>
          </cell>
          <cell r="G134">
            <v>0.50886758029615176</v>
          </cell>
          <cell r="H134">
            <v>0.45326584077083615</v>
          </cell>
          <cell r="I134">
            <v>0.49969417521407727</v>
          </cell>
          <cell r="J134">
            <v>0.41510520255417149</v>
          </cell>
          <cell r="K134">
            <v>0.45944026513756653</v>
          </cell>
          <cell r="L134">
            <v>0.41666666666666669</v>
          </cell>
          <cell r="M134">
            <v>0.39534883720930231</v>
          </cell>
          <cell r="N134">
            <v>0.37296037296037299</v>
          </cell>
        </row>
        <row r="135">
          <cell r="A135" t="str">
            <v>Electronic and electrical engineeringAsianNo.</v>
          </cell>
          <cell r="B135" t="str">
            <v>Electronic and electrical engineering</v>
          </cell>
          <cell r="C135" t="str">
            <v>Asian</v>
          </cell>
          <cell r="D135" t="str">
            <v>No.</v>
          </cell>
          <cell r="E135">
            <v>115</v>
          </cell>
          <cell r="F135">
            <v>130</v>
          </cell>
          <cell r="G135">
            <v>125</v>
          </cell>
          <cell r="H135">
            <v>100</v>
          </cell>
          <cell r="I135">
            <v>115</v>
          </cell>
          <cell r="J135">
            <v>85</v>
          </cell>
          <cell r="K135">
            <v>90</v>
          </cell>
          <cell r="L135">
            <v>90</v>
          </cell>
          <cell r="M135">
            <v>75</v>
          </cell>
          <cell r="N135">
            <v>80</v>
          </cell>
        </row>
        <row r="136">
          <cell r="A136" t="str">
            <v>Electronic and electrical engineeringAsian%</v>
          </cell>
          <cell r="B136" t="str">
            <v>Electronic and electrical engineering</v>
          </cell>
          <cell r="C136" t="str">
            <v>Asian</v>
          </cell>
          <cell r="D136" t="str">
            <v>%</v>
          </cell>
          <cell r="E136">
            <v>0.25885607611164846</v>
          </cell>
          <cell r="F136">
            <v>0.24866850678381214</v>
          </cell>
          <cell r="G136">
            <v>0.26980355551784124</v>
          </cell>
          <cell r="H136">
            <v>0.22603347986323877</v>
          </cell>
          <cell r="I136">
            <v>0.26700856309400584</v>
          </cell>
          <cell r="J136">
            <v>0.21616246205380507</v>
          </cell>
          <cell r="K136">
            <v>0.24154347940449264</v>
          </cell>
          <cell r="L136">
            <v>0.22166246851385391</v>
          </cell>
          <cell r="M136">
            <v>0.1716937354988399</v>
          </cell>
          <cell r="N136">
            <v>0.18604651162790697</v>
          </cell>
        </row>
        <row r="137">
          <cell r="A137" t="str">
            <v>Electronic and electrical engineeringBlackNo.</v>
          </cell>
          <cell r="B137" t="str">
            <v>Electronic and electrical engineering</v>
          </cell>
          <cell r="C137" t="str">
            <v>Black</v>
          </cell>
          <cell r="D137" t="str">
            <v>No.</v>
          </cell>
          <cell r="E137">
            <v>60</v>
          </cell>
          <cell r="F137">
            <v>80</v>
          </cell>
          <cell r="G137">
            <v>70</v>
          </cell>
          <cell r="H137">
            <v>75</v>
          </cell>
          <cell r="I137">
            <v>60</v>
          </cell>
          <cell r="J137">
            <v>50</v>
          </cell>
          <cell r="K137">
            <v>55</v>
          </cell>
          <cell r="L137">
            <v>45</v>
          </cell>
          <cell r="M137">
            <v>60</v>
          </cell>
          <cell r="N137">
            <v>55</v>
          </cell>
        </row>
        <row r="138">
          <cell r="A138" t="str">
            <v>Electronic and electrical engineeringBlack%</v>
          </cell>
          <cell r="B138" t="str">
            <v>Electronic and electrical engineering</v>
          </cell>
          <cell r="C138" t="str">
            <v>Black</v>
          </cell>
          <cell r="D138" t="str">
            <v>%</v>
          </cell>
          <cell r="E138">
            <v>0.13796360855581299</v>
          </cell>
          <cell r="F138">
            <v>0.15293706021848152</v>
          </cell>
          <cell r="G138">
            <v>0.15064279349993634</v>
          </cell>
          <cell r="H138">
            <v>0.16615603214777322</v>
          </cell>
          <cell r="I138">
            <v>0.13682130422508704</v>
          </cell>
          <cell r="J138">
            <v>0.13351826651313725</v>
          </cell>
          <cell r="K138">
            <v>0.14030196222841815</v>
          </cell>
          <cell r="L138">
            <v>0.11083123425692695</v>
          </cell>
          <cell r="M138">
            <v>0.14153132250580047</v>
          </cell>
          <cell r="N138">
            <v>0.12790697674418605</v>
          </cell>
        </row>
        <row r="139">
          <cell r="A139" t="str">
            <v>Electronic and electrical engineeringMixedNo.</v>
          </cell>
          <cell r="B139" t="str">
            <v>Electronic and electrical engineering</v>
          </cell>
          <cell r="C139" t="str">
            <v>Mixed</v>
          </cell>
          <cell r="D139" t="str">
            <v>No.</v>
          </cell>
          <cell r="E139">
            <v>10</v>
          </cell>
          <cell r="F139">
            <v>20</v>
          </cell>
          <cell r="G139">
            <v>25</v>
          </cell>
          <cell r="H139">
            <v>15</v>
          </cell>
          <cell r="I139">
            <v>15</v>
          </cell>
          <cell r="J139">
            <v>5</v>
          </cell>
          <cell r="K139">
            <v>15</v>
          </cell>
          <cell r="L139">
            <v>15</v>
          </cell>
          <cell r="M139">
            <v>15</v>
          </cell>
          <cell r="N139">
            <v>15</v>
          </cell>
        </row>
        <row r="140">
          <cell r="A140" t="str">
            <v>Electronic and electrical engineeringMixed%</v>
          </cell>
          <cell r="B140" t="str">
            <v>Electronic and electrical engineering</v>
          </cell>
          <cell r="C140" t="str">
            <v>Mixed</v>
          </cell>
          <cell r="D140" t="str">
            <v>%</v>
          </cell>
          <cell r="E140">
            <v>2.5865365151481075E-2</v>
          </cell>
          <cell r="F140">
            <v>3.5960035765657192E-2</v>
          </cell>
          <cell r="G140">
            <v>4.9153549153549157E-2</v>
          </cell>
          <cell r="H140">
            <v>2.777407752764087E-2</v>
          </cell>
          <cell r="I140">
            <v>3.2158652488943257E-2</v>
          </cell>
          <cell r="J140">
            <v>1.9208625562650475E-2</v>
          </cell>
          <cell r="K140">
            <v>3.5088642222105323E-2</v>
          </cell>
          <cell r="L140">
            <v>3.2745591939546598E-2</v>
          </cell>
          <cell r="M140">
            <v>3.0162412993039442E-2</v>
          </cell>
          <cell r="N140">
            <v>3.0232558139534883E-2</v>
          </cell>
        </row>
        <row r="141">
          <cell r="A141" t="str">
            <v>Electronic and electrical engineeringOtherNo.</v>
          </cell>
          <cell r="B141" t="str">
            <v>Electronic and electrical engineering</v>
          </cell>
          <cell r="C141" t="str">
            <v>Other</v>
          </cell>
          <cell r="D141" t="str">
            <v>No.</v>
          </cell>
          <cell r="E141">
            <v>15</v>
          </cell>
          <cell r="F141">
            <v>20</v>
          </cell>
          <cell r="G141">
            <v>20</v>
          </cell>
          <cell r="H141">
            <v>15</v>
          </cell>
          <cell r="I141">
            <v>25</v>
          </cell>
          <cell r="J141">
            <v>20</v>
          </cell>
          <cell r="K141">
            <v>15</v>
          </cell>
          <cell r="L141">
            <v>20</v>
          </cell>
          <cell r="M141">
            <v>25</v>
          </cell>
          <cell r="N141">
            <v>15</v>
          </cell>
        </row>
        <row r="142">
          <cell r="A142" t="str">
            <v>Electronic and electrical engineeringOther%</v>
          </cell>
          <cell r="B142" t="str">
            <v>Electronic and electrical engineering</v>
          </cell>
          <cell r="C142" t="str">
            <v>Other</v>
          </cell>
          <cell r="D142" t="str">
            <v>%</v>
          </cell>
          <cell r="E142">
            <v>3.3939857403117342E-2</v>
          </cell>
          <cell r="F142">
            <v>3.4677137192395908E-2</v>
          </cell>
          <cell r="G142">
            <v>3.9267682124824975E-2</v>
          </cell>
          <cell r="H142">
            <v>3.3302251232183298E-2</v>
          </cell>
          <cell r="I142">
            <v>6.3705655406041214E-2</v>
          </cell>
          <cell r="J142">
            <v>4.6215848424578668E-2</v>
          </cell>
          <cell r="K142">
            <v>4.2506181282550376E-2</v>
          </cell>
          <cell r="L142">
            <v>5.2896725440806043E-2</v>
          </cell>
          <cell r="M142">
            <v>5.336426914153132E-2</v>
          </cell>
          <cell r="N142">
            <v>3.0232558139534883E-2</v>
          </cell>
        </row>
        <row r="143">
          <cell r="A143" t="str">
            <v>Electronic and electrical engineeringLow participation neighbourhoodNo.</v>
          </cell>
          <cell r="B143" t="str">
            <v>Electronic and electrical engineering</v>
          </cell>
          <cell r="C143" t="str">
            <v>Low participation neighbourhood</v>
          </cell>
          <cell r="D143" t="str">
            <v>No.</v>
          </cell>
          <cell r="E143" t="str">
            <v>-</v>
          </cell>
          <cell r="F143" t="str">
            <v>-</v>
          </cell>
          <cell r="G143" t="str">
            <v>-</v>
          </cell>
          <cell r="H143" t="str">
            <v>-</v>
          </cell>
          <cell r="I143" t="str">
            <v>-</v>
          </cell>
          <cell r="J143">
            <v>45</v>
          </cell>
          <cell r="K143">
            <v>45</v>
          </cell>
          <cell r="L143">
            <v>45</v>
          </cell>
          <cell r="M143">
            <v>50</v>
          </cell>
          <cell r="N143">
            <v>60</v>
          </cell>
        </row>
        <row r="144">
          <cell r="A144" t="str">
            <v>Electronic and electrical engineeringLow participation neighbourhood%</v>
          </cell>
          <cell r="B144" t="str">
            <v>Electronic and electrical engineering</v>
          </cell>
          <cell r="C144" t="str">
            <v>Low participation neighbourhood</v>
          </cell>
          <cell r="D144" t="str">
            <v>%</v>
          </cell>
          <cell r="E144" t="str">
            <v>-</v>
          </cell>
          <cell r="F144" t="str">
            <v>-</v>
          </cell>
          <cell r="G144" t="str">
            <v>-</v>
          </cell>
          <cell r="H144" t="str">
            <v>-</v>
          </cell>
          <cell r="I144" t="str">
            <v>-</v>
          </cell>
          <cell r="J144">
            <v>0.11989795918367346</v>
          </cell>
          <cell r="K144">
            <v>0.11221945137157108</v>
          </cell>
          <cell r="L144">
            <v>0.11</v>
          </cell>
          <cell r="M144">
            <v>0.11738148984198646</v>
          </cell>
          <cell r="N144">
            <v>0.13228699551569506</v>
          </cell>
        </row>
        <row r="145">
          <cell r="A145" t="str">
            <v>Electronic and electrical engineeringOther neighbourhoodNo.</v>
          </cell>
          <cell r="B145" t="str">
            <v>Electronic and electrical engineering</v>
          </cell>
          <cell r="C145" t="str">
            <v>Other neighbourhood</v>
          </cell>
          <cell r="D145" t="str">
            <v>No.</v>
          </cell>
          <cell r="E145" t="str">
            <v>-</v>
          </cell>
          <cell r="F145" t="str">
            <v>-</v>
          </cell>
          <cell r="G145" t="str">
            <v>-</v>
          </cell>
          <cell r="H145" t="str">
            <v>-</v>
          </cell>
          <cell r="I145" t="str">
            <v>-</v>
          </cell>
          <cell r="J145">
            <v>345</v>
          </cell>
          <cell r="K145">
            <v>355</v>
          </cell>
          <cell r="L145">
            <v>355</v>
          </cell>
          <cell r="M145">
            <v>390</v>
          </cell>
          <cell r="N145">
            <v>385</v>
          </cell>
        </row>
        <row r="146">
          <cell r="A146" t="str">
            <v>Electronic and electrical engineeringOther neighbourhood%</v>
          </cell>
          <cell r="B146" t="str">
            <v>Electronic and electrical engineering</v>
          </cell>
          <cell r="C146" t="str">
            <v>Other neighbourhood</v>
          </cell>
          <cell r="D146" t="str">
            <v>%</v>
          </cell>
          <cell r="E146" t="str">
            <v>-</v>
          </cell>
          <cell r="F146" t="str">
            <v>-</v>
          </cell>
          <cell r="G146" t="str">
            <v>-</v>
          </cell>
          <cell r="H146" t="str">
            <v>-</v>
          </cell>
          <cell r="I146" t="str">
            <v>-</v>
          </cell>
          <cell r="J146">
            <v>0.88010204081632648</v>
          </cell>
          <cell r="K146">
            <v>0.88778054862842892</v>
          </cell>
          <cell r="L146">
            <v>0.89</v>
          </cell>
          <cell r="M146">
            <v>0.88261851015801351</v>
          </cell>
          <cell r="N146">
            <v>0.86771300448430488</v>
          </cell>
        </row>
        <row r="147">
          <cell r="A147" t="str">
            <v>Electronic and electrical engineeringDisabled No.</v>
          </cell>
          <cell r="B147" t="str">
            <v>Electronic and electrical engineering</v>
          </cell>
          <cell r="C147" t="str">
            <v xml:space="preserve">Disabled </v>
          </cell>
          <cell r="D147" t="str">
            <v>No.</v>
          </cell>
          <cell r="E147" t="str">
            <v>-</v>
          </cell>
          <cell r="F147" t="str">
            <v>-</v>
          </cell>
          <cell r="G147" t="str">
            <v>-</v>
          </cell>
          <cell r="H147" t="str">
            <v>-</v>
          </cell>
          <cell r="I147" t="str">
            <v>-</v>
          </cell>
          <cell r="J147">
            <v>55</v>
          </cell>
          <cell r="K147">
            <v>60</v>
          </cell>
          <cell r="L147">
            <v>45</v>
          </cell>
          <cell r="M147">
            <v>70</v>
          </cell>
          <cell r="N147">
            <v>75</v>
          </cell>
        </row>
        <row r="148">
          <cell r="A148" t="str">
            <v>Electronic and electrical engineeringDisabled %</v>
          </cell>
          <cell r="B148" t="str">
            <v>Electronic and electrical engineering</v>
          </cell>
          <cell r="C148" t="str">
            <v xml:space="preserve">Disabled </v>
          </cell>
          <cell r="D148" t="str">
            <v>%</v>
          </cell>
          <cell r="E148" t="str">
            <v>-</v>
          </cell>
          <cell r="F148" t="str">
            <v>-</v>
          </cell>
          <cell r="G148" t="str">
            <v>-</v>
          </cell>
          <cell r="H148" t="str">
            <v>-</v>
          </cell>
          <cell r="I148" t="str">
            <v>-</v>
          </cell>
          <cell r="J148">
            <v>1.729660474055093E-2</v>
          </cell>
          <cell r="K148">
            <v>1.9627085377821395E-2</v>
          </cell>
          <cell r="L148">
            <v>1.5463917525773196E-2</v>
          </cell>
          <cell r="M148">
            <v>2.560403894698882E-2</v>
          </cell>
          <cell r="N148">
            <v>2.5995948683322081E-2</v>
          </cell>
        </row>
        <row r="149">
          <cell r="A149" t="str">
            <v>Electronic and electrical engineeringNo known disabilityNo.</v>
          </cell>
          <cell r="B149" t="str">
            <v>Electronic and electrical engineering</v>
          </cell>
          <cell r="C149" t="str">
            <v>No known disability</v>
          </cell>
          <cell r="D149" t="str">
            <v>No.</v>
          </cell>
          <cell r="E149" t="str">
            <v>-</v>
          </cell>
          <cell r="F149" t="str">
            <v>-</v>
          </cell>
          <cell r="G149" t="str">
            <v>-</v>
          </cell>
          <cell r="H149" t="str">
            <v>-</v>
          </cell>
          <cell r="I149" t="str">
            <v>-</v>
          </cell>
          <cell r="J149">
            <v>3070</v>
          </cell>
          <cell r="K149">
            <v>2995</v>
          </cell>
          <cell r="L149">
            <v>2865</v>
          </cell>
          <cell r="M149">
            <v>2700</v>
          </cell>
          <cell r="N149">
            <v>2885</v>
          </cell>
        </row>
        <row r="150">
          <cell r="A150" t="str">
            <v>Electronic and electrical engineeringNo known disability%</v>
          </cell>
          <cell r="B150" t="str">
            <v>Electronic and electrical engineering</v>
          </cell>
          <cell r="C150" t="str">
            <v>No known disability</v>
          </cell>
          <cell r="D150" t="str">
            <v>%</v>
          </cell>
          <cell r="E150" t="str">
            <v>-</v>
          </cell>
          <cell r="F150" t="str">
            <v>-</v>
          </cell>
          <cell r="G150" t="str">
            <v>-</v>
          </cell>
          <cell r="H150" t="str">
            <v>-</v>
          </cell>
          <cell r="I150" t="str">
            <v>-</v>
          </cell>
          <cell r="J150">
            <v>0.98270339525944905</v>
          </cell>
          <cell r="K150">
            <v>0.98037291462217846</v>
          </cell>
          <cell r="L150">
            <v>0.98453608247422697</v>
          </cell>
          <cell r="M150">
            <v>0.97439596105301118</v>
          </cell>
          <cell r="N150">
            <v>0.97400405131667778</v>
          </cell>
        </row>
        <row r="151">
          <cell r="A151" t="str">
            <v>Electronic and electrical engineeringUKNo.</v>
          </cell>
          <cell r="B151" t="str">
            <v>Electronic and electrical engineering</v>
          </cell>
          <cell r="C151" t="str">
            <v>UK</v>
          </cell>
          <cell r="D151" t="str">
            <v>No.</v>
          </cell>
          <cell r="E151">
            <v>530</v>
          </cell>
          <cell r="F151">
            <v>575</v>
          </cell>
          <cell r="G151">
            <v>520</v>
          </cell>
          <cell r="H151">
            <v>555</v>
          </cell>
          <cell r="I151">
            <v>505</v>
          </cell>
          <cell r="J151">
            <v>425</v>
          </cell>
          <cell r="K151">
            <v>440</v>
          </cell>
          <cell r="L151">
            <v>440</v>
          </cell>
          <cell r="M151">
            <v>470</v>
          </cell>
          <cell r="N151">
            <v>475</v>
          </cell>
        </row>
        <row r="152">
          <cell r="A152" t="str">
            <v>Electronic and electrical engineeringUK%</v>
          </cell>
          <cell r="B152" t="str">
            <v>Electronic and electrical engineering</v>
          </cell>
          <cell r="C152" t="str">
            <v>UK</v>
          </cell>
          <cell r="D152" t="str">
            <v>%</v>
          </cell>
          <cell r="E152">
            <v>0.14794853092654353</v>
          </cell>
          <cell r="F152">
            <v>0.13457281362961299</v>
          </cell>
          <cell r="G152">
            <v>0.12608786600701491</v>
          </cell>
          <cell r="H152">
            <v>0.1550745526561304</v>
          </cell>
          <cell r="I152">
            <v>0.1582883529375059</v>
          </cell>
          <cell r="J152">
            <v>0.13588221918325907</v>
          </cell>
          <cell r="K152">
            <v>0.14324552449748745</v>
          </cell>
          <cell r="L152">
            <v>0.15091096596768649</v>
          </cell>
          <cell r="M152">
            <v>0.16877028489001081</v>
          </cell>
          <cell r="N152">
            <v>0.16070222822417285</v>
          </cell>
        </row>
        <row r="153">
          <cell r="A153" t="str">
            <v>Electronic and electrical engineeringEUNo.</v>
          </cell>
          <cell r="B153" t="str">
            <v>Electronic and electrical engineering</v>
          </cell>
          <cell r="C153" t="str">
            <v>EU</v>
          </cell>
          <cell r="D153" t="str">
            <v>No.</v>
          </cell>
          <cell r="E153">
            <v>315</v>
          </cell>
          <cell r="F153">
            <v>275</v>
          </cell>
          <cell r="G153">
            <v>265</v>
          </cell>
          <cell r="H153">
            <v>325</v>
          </cell>
          <cell r="I153">
            <v>260</v>
          </cell>
          <cell r="J153">
            <v>275</v>
          </cell>
          <cell r="K153">
            <v>225</v>
          </cell>
          <cell r="L153">
            <v>235</v>
          </cell>
          <cell r="M153">
            <v>205</v>
          </cell>
          <cell r="N153">
            <v>185</v>
          </cell>
        </row>
        <row r="154">
          <cell r="A154" t="str">
            <v>Electronic and electrical engineeringEU%</v>
          </cell>
          <cell r="B154" t="str">
            <v>Electronic and electrical engineering</v>
          </cell>
          <cell r="C154" t="str">
            <v>EU</v>
          </cell>
          <cell r="D154" t="str">
            <v>%</v>
          </cell>
          <cell r="E154">
            <v>8.7217362738929757E-2</v>
          </cell>
          <cell r="F154">
            <v>6.4495941566023104E-2</v>
          </cell>
          <cell r="G154">
            <v>6.4955755656416772E-2</v>
          </cell>
          <cell r="H154">
            <v>9.0133574672767197E-2</v>
          </cell>
          <cell r="I154">
            <v>8.0546628810333532E-2</v>
          </cell>
          <cell r="J154">
            <v>8.7672663103179921E-2</v>
          </cell>
          <cell r="K154">
            <v>7.4117331448911222E-2</v>
          </cell>
          <cell r="L154">
            <v>8.0783774492952903E-2</v>
          </cell>
          <cell r="M154">
            <v>7.4648395239812482E-2</v>
          </cell>
          <cell r="N154">
            <v>6.2795408507765021E-2</v>
          </cell>
        </row>
        <row r="155">
          <cell r="A155" t="str">
            <v>Electronic and electrical engineeringNon EUNo.</v>
          </cell>
          <cell r="B155" t="str">
            <v>Electronic and electrical engineering</v>
          </cell>
          <cell r="C155" t="str">
            <v>Non EU</v>
          </cell>
          <cell r="D155" t="str">
            <v>No.</v>
          </cell>
          <cell r="E155">
            <v>2745</v>
          </cell>
          <cell r="F155">
            <v>3430</v>
          </cell>
          <cell r="G155">
            <v>3325</v>
          </cell>
          <cell r="H155">
            <v>2700</v>
          </cell>
          <cell r="I155">
            <v>2440</v>
          </cell>
          <cell r="J155">
            <v>2425</v>
          </cell>
          <cell r="K155">
            <v>2390</v>
          </cell>
          <cell r="L155">
            <v>2235</v>
          </cell>
          <cell r="M155">
            <v>2100</v>
          </cell>
          <cell r="N155">
            <v>2300</v>
          </cell>
        </row>
        <row r="156">
          <cell r="A156" t="str">
            <v>Electronic and electrical engineeringNon EU%</v>
          </cell>
          <cell r="B156" t="str">
            <v>Electronic and electrical engineering</v>
          </cell>
          <cell r="C156" t="str">
            <v>Non EU</v>
          </cell>
          <cell r="D156" t="str">
            <v>%</v>
          </cell>
          <cell r="E156">
            <v>0.76483410633452664</v>
          </cell>
          <cell r="F156">
            <v>0.80093124480436384</v>
          </cell>
          <cell r="G156">
            <v>0.8089563783365683</v>
          </cell>
          <cell r="H156">
            <v>0.75479187267110237</v>
          </cell>
          <cell r="I156">
            <v>0.76116501825216065</v>
          </cell>
          <cell r="J156">
            <v>0.77644511771356106</v>
          </cell>
          <cell r="K156">
            <v>0.7826371440536013</v>
          </cell>
          <cell r="L156">
            <v>0.76830525953936057</v>
          </cell>
          <cell r="M156">
            <v>0.75658131987017674</v>
          </cell>
          <cell r="N156">
            <v>0.7765023632680621</v>
          </cell>
        </row>
        <row r="157">
          <cell r="A157" t="str">
            <v>Electronic and electrical engineeringTotalNo.</v>
          </cell>
          <cell r="B157" t="str">
            <v>Electronic and electrical engineering</v>
          </cell>
          <cell r="C157" t="str">
            <v>Total</v>
          </cell>
          <cell r="D157" t="str">
            <v>No.</v>
          </cell>
          <cell r="E157">
            <v>3590</v>
          </cell>
          <cell r="F157">
            <v>4280</v>
          </cell>
          <cell r="G157">
            <v>4110</v>
          </cell>
          <cell r="H157">
            <v>3580</v>
          </cell>
          <cell r="I157">
            <v>3205</v>
          </cell>
          <cell r="J157">
            <v>3120</v>
          </cell>
          <cell r="K157">
            <v>3055</v>
          </cell>
          <cell r="L157">
            <v>2910</v>
          </cell>
          <cell r="M157">
            <v>2775</v>
          </cell>
          <cell r="N157">
            <v>2960</v>
          </cell>
        </row>
        <row r="158">
          <cell r="A158" t="str">
            <v>Production and manufacturing engineeringFemaleNo.</v>
          </cell>
          <cell r="B158" t="str">
            <v>Production and manufacturing engineering</v>
          </cell>
          <cell r="C158" t="str">
            <v>Female</v>
          </cell>
          <cell r="D158" t="str">
            <v>No.</v>
          </cell>
          <cell r="E158">
            <v>195</v>
          </cell>
          <cell r="F158">
            <v>260</v>
          </cell>
          <cell r="G158">
            <v>275</v>
          </cell>
          <cell r="H158">
            <v>290</v>
          </cell>
          <cell r="I158">
            <v>305</v>
          </cell>
          <cell r="J158">
            <v>290</v>
          </cell>
          <cell r="K158">
            <v>345</v>
          </cell>
          <cell r="L158">
            <v>315</v>
          </cell>
          <cell r="M158">
            <v>370</v>
          </cell>
          <cell r="N158">
            <v>315</v>
          </cell>
        </row>
        <row r="159">
          <cell r="A159" t="str">
            <v>Production and manufacturing engineeringFemale%</v>
          </cell>
          <cell r="B159" t="str">
            <v>Production and manufacturing engineering</v>
          </cell>
          <cell r="C159" t="str">
            <v>Female</v>
          </cell>
          <cell r="D159" t="str">
            <v>%</v>
          </cell>
          <cell r="E159">
            <v>0.18888888888888888</v>
          </cell>
          <cell r="F159">
            <v>0.20132232940557113</v>
          </cell>
          <cell r="G159">
            <v>0.20186221916887145</v>
          </cell>
          <cell r="H159">
            <v>0.25352357903350775</v>
          </cell>
          <cell r="I159">
            <v>0.28510099363958913</v>
          </cell>
          <cell r="J159">
            <v>0.27400009377784029</v>
          </cell>
          <cell r="K159">
            <v>0.30516733365583354</v>
          </cell>
          <cell r="L159">
            <v>0.29671361502347415</v>
          </cell>
          <cell r="M159">
            <v>0.31669535283993117</v>
          </cell>
          <cell r="N159">
            <v>0.28074866310160429</v>
          </cell>
        </row>
        <row r="160">
          <cell r="A160" t="str">
            <v>Production and manufacturing engineeringMaleNo.</v>
          </cell>
          <cell r="B160" t="str">
            <v>Production and manufacturing engineering</v>
          </cell>
          <cell r="C160" t="str">
            <v>Male</v>
          </cell>
          <cell r="D160" t="str">
            <v>No.</v>
          </cell>
          <cell r="E160">
            <v>850</v>
          </cell>
          <cell r="F160">
            <v>1030</v>
          </cell>
          <cell r="G160">
            <v>1090</v>
          </cell>
          <cell r="H160">
            <v>855</v>
          </cell>
          <cell r="I160">
            <v>770</v>
          </cell>
          <cell r="J160">
            <v>775</v>
          </cell>
          <cell r="K160">
            <v>790</v>
          </cell>
          <cell r="L160">
            <v>750</v>
          </cell>
          <cell r="M160">
            <v>795</v>
          </cell>
          <cell r="N160">
            <v>805</v>
          </cell>
        </row>
        <row r="161">
          <cell r="A161" t="str">
            <v>Production and manufacturing engineeringMale%</v>
          </cell>
          <cell r="B161" t="str">
            <v>Production and manufacturing engineering</v>
          </cell>
          <cell r="C161" t="str">
            <v>Male</v>
          </cell>
          <cell r="D161" t="str">
            <v>%</v>
          </cell>
          <cell r="E161">
            <v>0.81111111111111101</v>
          </cell>
          <cell r="F161">
            <v>0.79867767059442885</v>
          </cell>
          <cell r="G161">
            <v>0.79813778083112852</v>
          </cell>
          <cell r="H161">
            <v>0.74647642096649225</v>
          </cell>
          <cell r="I161">
            <v>0.71489900636041093</v>
          </cell>
          <cell r="J161">
            <v>0.72599990622215982</v>
          </cell>
          <cell r="K161">
            <v>0.69483266634416641</v>
          </cell>
          <cell r="L161">
            <v>0.70328638497652585</v>
          </cell>
          <cell r="M161">
            <v>0.68330464716006889</v>
          </cell>
          <cell r="N161">
            <v>0.71925133689839571</v>
          </cell>
        </row>
        <row r="162">
          <cell r="A162" t="str">
            <v>Production and manufacturing engineeringWhiteNo.</v>
          </cell>
          <cell r="B162" t="str">
            <v>Production and manufacturing engineering</v>
          </cell>
          <cell r="C162" t="str">
            <v>White</v>
          </cell>
          <cell r="D162" t="str">
            <v>No.</v>
          </cell>
          <cell r="E162">
            <v>130</v>
          </cell>
          <cell r="F162">
            <v>185</v>
          </cell>
          <cell r="G162">
            <v>165</v>
          </cell>
          <cell r="H162">
            <v>150</v>
          </cell>
          <cell r="I162">
            <v>135</v>
          </cell>
          <cell r="J162">
            <v>110</v>
          </cell>
          <cell r="K162">
            <v>125</v>
          </cell>
          <cell r="L162">
            <v>120</v>
          </cell>
          <cell r="M162">
            <v>145</v>
          </cell>
          <cell r="N162">
            <v>175</v>
          </cell>
        </row>
        <row r="163">
          <cell r="A163" t="str">
            <v>Production and manufacturing engineeringWhite%</v>
          </cell>
          <cell r="B163" t="str">
            <v>Production and manufacturing engineering</v>
          </cell>
          <cell r="C163" t="str">
            <v>White</v>
          </cell>
          <cell r="D163" t="str">
            <v>%</v>
          </cell>
          <cell r="E163">
            <v>0.68182534264559158</v>
          </cell>
          <cell r="F163">
            <v>0.63800857650873344</v>
          </cell>
          <cell r="G163">
            <v>0.6192075471698113</v>
          </cell>
          <cell r="H163">
            <v>0.60894057055486261</v>
          </cell>
          <cell r="I163">
            <v>0.72618034878774995</v>
          </cell>
          <cell r="J163">
            <v>0.61372216446900474</v>
          </cell>
          <cell r="K163">
            <v>0.63887346691566149</v>
          </cell>
          <cell r="L163">
            <v>0.63978494623655913</v>
          </cell>
          <cell r="M163">
            <v>0.64125560538116588</v>
          </cell>
          <cell r="N163">
            <v>0.67441860465116277</v>
          </cell>
        </row>
        <row r="164">
          <cell r="A164" t="str">
            <v>Production and manufacturing engineeringMinority ethnic totalNo.</v>
          </cell>
          <cell r="B164" t="str">
            <v>Production and manufacturing engineering</v>
          </cell>
          <cell r="C164" t="str">
            <v>Minority ethnic total</v>
          </cell>
          <cell r="D164" t="str">
            <v>No.</v>
          </cell>
          <cell r="E164">
            <v>60</v>
          </cell>
          <cell r="F164">
            <v>105</v>
          </cell>
          <cell r="G164">
            <v>100</v>
          </cell>
          <cell r="H164">
            <v>95</v>
          </cell>
          <cell r="I164">
            <v>50</v>
          </cell>
          <cell r="J164">
            <v>70</v>
          </cell>
          <cell r="K164">
            <v>70</v>
          </cell>
          <cell r="L164">
            <v>65</v>
          </cell>
          <cell r="M164">
            <v>80</v>
          </cell>
          <cell r="N164">
            <v>85</v>
          </cell>
        </row>
        <row r="165">
          <cell r="A165" t="str">
            <v>Production and manufacturing engineeringMinority ethnic total%</v>
          </cell>
          <cell r="B165" t="str">
            <v>Production and manufacturing engineering</v>
          </cell>
          <cell r="C165" t="str">
            <v>Minority ethnic total</v>
          </cell>
          <cell r="D165" t="str">
            <v>%</v>
          </cell>
          <cell r="E165">
            <v>0.31817465735440847</v>
          </cell>
          <cell r="F165">
            <v>0.36199142349126662</v>
          </cell>
          <cell r="G165">
            <v>0.38079245283018864</v>
          </cell>
          <cell r="H165">
            <v>0.39105942944513739</v>
          </cell>
          <cell r="I165">
            <v>0.27381965121225016</v>
          </cell>
          <cell r="J165">
            <v>0.38627783553099521</v>
          </cell>
          <cell r="K165">
            <v>0.36112653308433856</v>
          </cell>
          <cell r="L165">
            <v>0.36021505376344087</v>
          </cell>
          <cell r="M165">
            <v>0.35874439461883406</v>
          </cell>
          <cell r="N165">
            <v>0.32558139534883723</v>
          </cell>
        </row>
        <row r="166">
          <cell r="A166" t="str">
            <v>Production and manufacturing engineeringAsianNo.</v>
          </cell>
          <cell r="B166" t="str">
            <v>Production and manufacturing engineering</v>
          </cell>
          <cell r="C166" t="str">
            <v>Asian</v>
          </cell>
          <cell r="D166" t="str">
            <v>No.</v>
          </cell>
          <cell r="E166">
            <v>30</v>
          </cell>
          <cell r="F166">
            <v>45</v>
          </cell>
          <cell r="G166">
            <v>35</v>
          </cell>
          <cell r="H166">
            <v>50</v>
          </cell>
          <cell r="I166">
            <v>20</v>
          </cell>
          <cell r="J166">
            <v>35</v>
          </cell>
          <cell r="K166">
            <v>30</v>
          </cell>
          <cell r="L166">
            <v>30</v>
          </cell>
          <cell r="M166">
            <v>30</v>
          </cell>
          <cell r="N166">
            <v>25</v>
          </cell>
        </row>
        <row r="167">
          <cell r="A167" t="str">
            <v>Production and manufacturing engineeringAsian%</v>
          </cell>
          <cell r="B167" t="str">
            <v>Production and manufacturing engineering</v>
          </cell>
          <cell r="C167" t="str">
            <v>Asian</v>
          </cell>
          <cell r="D167" t="str">
            <v>%</v>
          </cell>
          <cell r="E167">
            <v>0.16630782964868981</v>
          </cell>
          <cell r="F167">
            <v>0.16152424781229299</v>
          </cell>
          <cell r="G167">
            <v>0.13396226415094339</v>
          </cell>
          <cell r="H167">
            <v>0.19884923349293848</v>
          </cell>
          <cell r="I167">
            <v>9.4374734155678458E-2</v>
          </cell>
          <cell r="J167">
            <v>0.19565574218963722</v>
          </cell>
          <cell r="K167">
            <v>0.14016050068137081</v>
          </cell>
          <cell r="L167">
            <v>0.15591397849462366</v>
          </cell>
          <cell r="M167">
            <v>0.12946428571428573</v>
          </cell>
          <cell r="N167">
            <v>0.10465116279069768</v>
          </cell>
        </row>
        <row r="168">
          <cell r="A168" t="str">
            <v>Production and manufacturing engineeringBlackNo.</v>
          </cell>
          <cell r="B168" t="str">
            <v>Production and manufacturing engineering</v>
          </cell>
          <cell r="C168" t="str">
            <v>Black</v>
          </cell>
          <cell r="D168" t="str">
            <v>No.</v>
          </cell>
          <cell r="E168">
            <v>25</v>
          </cell>
          <cell r="F168">
            <v>35</v>
          </cell>
          <cell r="G168">
            <v>40</v>
          </cell>
          <cell r="H168">
            <v>35</v>
          </cell>
          <cell r="I168">
            <v>30</v>
          </cell>
          <cell r="J168">
            <v>30</v>
          </cell>
          <cell r="K168">
            <v>25</v>
          </cell>
          <cell r="L168">
            <v>25</v>
          </cell>
          <cell r="M168">
            <v>40</v>
          </cell>
          <cell r="N168">
            <v>40</v>
          </cell>
        </row>
        <row r="169">
          <cell r="A169" t="str">
            <v>Production and manufacturing engineeringBlack%</v>
          </cell>
          <cell r="B169" t="str">
            <v>Production and manufacturing engineering</v>
          </cell>
          <cell r="C169" t="str">
            <v>Black</v>
          </cell>
          <cell r="D169" t="str">
            <v>%</v>
          </cell>
          <cell r="E169">
            <v>0.1229848238197763</v>
          </cell>
          <cell r="F169">
            <v>0.113865355785657</v>
          </cell>
          <cell r="G169">
            <v>0.15909433962264152</v>
          </cell>
          <cell r="H169">
            <v>0.13853458335009858</v>
          </cell>
          <cell r="I169">
            <v>0.1546150574223735</v>
          </cell>
          <cell r="J169">
            <v>0.15051704327843737</v>
          </cell>
          <cell r="K169">
            <v>0.13011659011759957</v>
          </cell>
          <cell r="L169">
            <v>0.13978494623655913</v>
          </cell>
          <cell r="M169">
            <v>0.17857142857142858</v>
          </cell>
          <cell r="N169">
            <v>0.15891472868217055</v>
          </cell>
        </row>
        <row r="170">
          <cell r="A170" t="str">
            <v>Production and manufacturing engineeringMixedNo.</v>
          </cell>
          <cell r="B170" t="str">
            <v>Production and manufacturing engineering</v>
          </cell>
          <cell r="C170" t="str">
            <v>Mixed</v>
          </cell>
          <cell r="D170" t="str">
            <v>No.</v>
          </cell>
          <cell r="E170">
            <v>0</v>
          </cell>
          <cell r="F170">
            <v>10</v>
          </cell>
          <cell r="G170">
            <v>5</v>
          </cell>
          <cell r="H170">
            <v>5</v>
          </cell>
          <cell r="I170">
            <v>0</v>
          </cell>
          <cell r="J170">
            <v>5</v>
          </cell>
          <cell r="K170">
            <v>15</v>
          </cell>
          <cell r="L170">
            <v>10</v>
          </cell>
          <cell r="M170">
            <v>5</v>
          </cell>
          <cell r="N170">
            <v>10</v>
          </cell>
        </row>
        <row r="171">
          <cell r="A171" t="str">
            <v>Production and manufacturing engineeringMixed%</v>
          </cell>
          <cell r="B171" t="str">
            <v>Production and manufacturing engineering</v>
          </cell>
          <cell r="C171" t="str">
            <v>Mixed</v>
          </cell>
          <cell r="D171" t="str">
            <v>%</v>
          </cell>
          <cell r="E171">
            <v>5.251273433807698E-3</v>
          </cell>
          <cell r="F171">
            <v>4.0093435135794726E-2</v>
          </cell>
          <cell r="G171">
            <v>2.6415094339622643E-2</v>
          </cell>
          <cell r="H171">
            <v>1.8106466020198768E-2</v>
          </cell>
          <cell r="I171">
            <v>1.0633772862611657E-2</v>
          </cell>
          <cell r="J171">
            <v>2.3690977731575202E-2</v>
          </cell>
          <cell r="K171">
            <v>7.1518699843537079E-2</v>
          </cell>
          <cell r="L171">
            <v>4.3010752688172046E-2</v>
          </cell>
          <cell r="M171">
            <v>2.6785714285714284E-2</v>
          </cell>
          <cell r="N171">
            <v>4.2635658914728682E-2</v>
          </cell>
        </row>
        <row r="172">
          <cell r="A172" t="str">
            <v>Production and manufacturing engineeringOtherNo.</v>
          </cell>
          <cell r="B172" t="str">
            <v>Production and manufacturing engineering</v>
          </cell>
          <cell r="C172" t="str">
            <v>Other</v>
          </cell>
          <cell r="D172" t="str">
            <v>No.</v>
          </cell>
          <cell r="E172">
            <v>5</v>
          </cell>
          <cell r="F172">
            <v>15</v>
          </cell>
          <cell r="G172">
            <v>15</v>
          </cell>
          <cell r="H172">
            <v>10</v>
          </cell>
          <cell r="I172">
            <v>5</v>
          </cell>
          <cell r="J172">
            <v>5</v>
          </cell>
          <cell r="K172">
            <v>5</v>
          </cell>
          <cell r="L172">
            <v>5</v>
          </cell>
          <cell r="M172">
            <v>5</v>
          </cell>
          <cell r="N172">
            <v>5</v>
          </cell>
        </row>
        <row r="173">
          <cell r="A173" t="str">
            <v>Production and manufacturing engineeringOther%</v>
          </cell>
          <cell r="B173" t="str">
            <v>Production and manufacturing engineering</v>
          </cell>
          <cell r="C173" t="str">
            <v>Other</v>
          </cell>
          <cell r="D173" t="str">
            <v>%</v>
          </cell>
          <cell r="E173">
            <v>2.3630730452134641E-2</v>
          </cell>
          <cell r="F173">
            <v>4.6508384757521878E-2</v>
          </cell>
          <cell r="G173">
            <v>6.1320754716981132E-2</v>
          </cell>
          <cell r="H173">
            <v>3.5569146581901578E-2</v>
          </cell>
          <cell r="I173">
            <v>1.4196086771586562E-2</v>
          </cell>
          <cell r="J173">
            <v>1.6414072331345404E-2</v>
          </cell>
          <cell r="K173">
            <v>1.9330742441831122E-2</v>
          </cell>
          <cell r="L173">
            <v>2.1505376344086023E-2</v>
          </cell>
          <cell r="M173">
            <v>2.6785714285714284E-2</v>
          </cell>
          <cell r="N173">
            <v>1.937984496124031E-2</v>
          </cell>
        </row>
        <row r="174">
          <cell r="A174" t="str">
            <v>Production and manufacturing engineeringLow participation neighbourhoodNo.</v>
          </cell>
          <cell r="B174" t="str">
            <v>Production and manufacturing engineering</v>
          </cell>
          <cell r="C174" t="str">
            <v>Low participation neighbourhood</v>
          </cell>
          <cell r="D174" t="str">
            <v>No.</v>
          </cell>
          <cell r="E174" t="str">
            <v>-</v>
          </cell>
          <cell r="F174" t="str">
            <v>-</v>
          </cell>
          <cell r="G174" t="str">
            <v>-</v>
          </cell>
          <cell r="H174" t="str">
            <v>-</v>
          </cell>
          <cell r="I174" t="str">
            <v>-</v>
          </cell>
          <cell r="J174">
            <v>15</v>
          </cell>
          <cell r="K174">
            <v>20</v>
          </cell>
          <cell r="L174">
            <v>20</v>
          </cell>
          <cell r="M174">
            <v>30</v>
          </cell>
          <cell r="N174">
            <v>35</v>
          </cell>
        </row>
        <row r="175">
          <cell r="A175" t="str">
            <v>Production and manufacturing engineeringLow participation neighbourhood%</v>
          </cell>
          <cell r="B175" t="str">
            <v>Production and manufacturing engineering</v>
          </cell>
          <cell r="C175" t="str">
            <v>Low participation neighbourhood</v>
          </cell>
          <cell r="D175" t="str">
            <v>%</v>
          </cell>
          <cell r="E175" t="str">
            <v>-</v>
          </cell>
          <cell r="F175" t="str">
            <v>-</v>
          </cell>
          <cell r="G175" t="str">
            <v>-</v>
          </cell>
          <cell r="H175" t="str">
            <v>-</v>
          </cell>
          <cell r="I175" t="str">
            <v>-</v>
          </cell>
          <cell r="J175">
            <v>9.2391304347826081E-2</v>
          </cell>
          <cell r="K175">
            <v>0.105</v>
          </cell>
          <cell r="L175">
            <v>0.10227272727272728</v>
          </cell>
          <cell r="M175">
            <v>0.1277533039647577</v>
          </cell>
          <cell r="N175">
            <v>0.13382899628252787</v>
          </cell>
        </row>
        <row r="176">
          <cell r="A176" t="str">
            <v>Production and manufacturing engineeringOther neighbourhoodNo.</v>
          </cell>
          <cell r="B176" t="str">
            <v>Production and manufacturing engineering</v>
          </cell>
          <cell r="C176" t="str">
            <v>Other neighbourhood</v>
          </cell>
          <cell r="D176" t="str">
            <v>No.</v>
          </cell>
          <cell r="E176" t="str">
            <v>-</v>
          </cell>
          <cell r="F176" t="str">
            <v>-</v>
          </cell>
          <cell r="G176" t="str">
            <v>-</v>
          </cell>
          <cell r="H176" t="str">
            <v>-</v>
          </cell>
          <cell r="I176" t="str">
            <v>-</v>
          </cell>
          <cell r="J176">
            <v>165</v>
          </cell>
          <cell r="K176">
            <v>180</v>
          </cell>
          <cell r="L176">
            <v>160</v>
          </cell>
          <cell r="M176">
            <v>200</v>
          </cell>
          <cell r="N176">
            <v>235</v>
          </cell>
        </row>
        <row r="177">
          <cell r="A177" t="str">
            <v>Production and manufacturing engineeringOther neighbourhood%</v>
          </cell>
          <cell r="B177" t="str">
            <v>Production and manufacturing engineering</v>
          </cell>
          <cell r="C177" t="str">
            <v>Other neighbourhood</v>
          </cell>
          <cell r="D177" t="str">
            <v>%</v>
          </cell>
          <cell r="E177" t="str">
            <v>-</v>
          </cell>
          <cell r="F177" t="str">
            <v>-</v>
          </cell>
          <cell r="G177" t="str">
            <v>-</v>
          </cell>
          <cell r="H177" t="str">
            <v>-</v>
          </cell>
          <cell r="I177" t="str">
            <v>-</v>
          </cell>
          <cell r="J177">
            <v>0.90760869565217395</v>
          </cell>
          <cell r="K177">
            <v>0.89500000000000002</v>
          </cell>
          <cell r="L177">
            <v>0.89772727272727271</v>
          </cell>
          <cell r="M177">
            <v>0.8722466960352423</v>
          </cell>
          <cell r="N177">
            <v>0.86617100371747213</v>
          </cell>
        </row>
        <row r="178">
          <cell r="A178" t="str">
            <v>Production and manufacturing engineeringDisabled No.</v>
          </cell>
          <cell r="B178" t="str">
            <v>Production and manufacturing engineering</v>
          </cell>
          <cell r="C178" t="str">
            <v xml:space="preserve">Disabled </v>
          </cell>
          <cell r="D178" t="str">
            <v>No.</v>
          </cell>
          <cell r="E178" t="str">
            <v>-</v>
          </cell>
          <cell r="F178" t="str">
            <v>-</v>
          </cell>
          <cell r="G178" t="str">
            <v>-</v>
          </cell>
          <cell r="H178" t="str">
            <v>-</v>
          </cell>
          <cell r="I178" t="str">
            <v>-</v>
          </cell>
          <cell r="J178">
            <v>30</v>
          </cell>
          <cell r="K178">
            <v>25</v>
          </cell>
          <cell r="L178">
            <v>25</v>
          </cell>
          <cell r="M178">
            <v>35</v>
          </cell>
          <cell r="N178">
            <v>40</v>
          </cell>
        </row>
        <row r="179">
          <cell r="A179" t="str">
            <v>Production and manufacturing engineeringDisabled %</v>
          </cell>
          <cell r="B179" t="str">
            <v>Production and manufacturing engineering</v>
          </cell>
          <cell r="C179" t="str">
            <v xml:space="preserve">Disabled </v>
          </cell>
          <cell r="D179" t="str">
            <v>%</v>
          </cell>
          <cell r="E179" t="str">
            <v>-</v>
          </cell>
          <cell r="F179" t="str">
            <v>-</v>
          </cell>
          <cell r="G179" t="str">
            <v>-</v>
          </cell>
          <cell r="H179" t="str">
            <v>-</v>
          </cell>
          <cell r="I179" t="str">
            <v>-</v>
          </cell>
          <cell r="J179">
            <v>2.7179006560449855E-2</v>
          </cell>
          <cell r="K179">
            <v>2.1987686895338608E-2</v>
          </cell>
          <cell r="L179">
            <v>2.1596244131455399E-2</v>
          </cell>
          <cell r="M179">
            <v>2.8399311531841654E-2</v>
          </cell>
          <cell r="N179">
            <v>3.4790365744870648E-2</v>
          </cell>
        </row>
        <row r="180">
          <cell r="A180" t="str">
            <v>Production and manufacturing engineeringNo known disabilityNo.</v>
          </cell>
          <cell r="B180" t="str">
            <v>Production and manufacturing engineering</v>
          </cell>
          <cell r="C180" t="str">
            <v>No known disability</v>
          </cell>
          <cell r="D180" t="str">
            <v>No.</v>
          </cell>
          <cell r="E180" t="str">
            <v>-</v>
          </cell>
          <cell r="F180" t="str">
            <v>-</v>
          </cell>
          <cell r="G180" t="str">
            <v>-</v>
          </cell>
          <cell r="H180" t="str">
            <v>-</v>
          </cell>
          <cell r="I180" t="str">
            <v>-</v>
          </cell>
          <cell r="J180">
            <v>1040</v>
          </cell>
          <cell r="K180">
            <v>1110</v>
          </cell>
          <cell r="L180">
            <v>1040</v>
          </cell>
          <cell r="M180">
            <v>1130</v>
          </cell>
          <cell r="N180">
            <v>1080</v>
          </cell>
        </row>
        <row r="181">
          <cell r="A181" t="str">
            <v>Production and manufacturing engineeringNo known disability%</v>
          </cell>
          <cell r="B181" t="str">
            <v>Production and manufacturing engineering</v>
          </cell>
          <cell r="C181" t="str">
            <v>No known disability</v>
          </cell>
          <cell r="D181" t="str">
            <v>%</v>
          </cell>
          <cell r="E181" t="str">
            <v>-</v>
          </cell>
          <cell r="F181" t="str">
            <v>-</v>
          </cell>
          <cell r="G181" t="str">
            <v>-</v>
          </cell>
          <cell r="H181" t="str">
            <v>-</v>
          </cell>
          <cell r="I181" t="str">
            <v>-</v>
          </cell>
          <cell r="J181">
            <v>0.97282099343955009</v>
          </cell>
          <cell r="K181">
            <v>0.97801231310466141</v>
          </cell>
          <cell r="L181">
            <v>0.97840375586854444</v>
          </cell>
          <cell r="M181">
            <v>0.97160068846815828</v>
          </cell>
          <cell r="N181">
            <v>0.96520963425512951</v>
          </cell>
        </row>
        <row r="182">
          <cell r="A182" t="str">
            <v>Production and manufacturing engineeringUKNo.</v>
          </cell>
          <cell r="B182" t="str">
            <v>Production and manufacturing engineering</v>
          </cell>
          <cell r="C182" t="str">
            <v>UK</v>
          </cell>
          <cell r="D182" t="str">
            <v>No.</v>
          </cell>
          <cell r="E182">
            <v>205</v>
          </cell>
          <cell r="F182">
            <v>300</v>
          </cell>
          <cell r="G182">
            <v>280</v>
          </cell>
          <cell r="H182">
            <v>265</v>
          </cell>
          <cell r="I182">
            <v>195</v>
          </cell>
          <cell r="J182">
            <v>190</v>
          </cell>
          <cell r="K182">
            <v>210</v>
          </cell>
          <cell r="L182">
            <v>195</v>
          </cell>
          <cell r="M182">
            <v>240</v>
          </cell>
          <cell r="N182">
            <v>280</v>
          </cell>
        </row>
        <row r="183">
          <cell r="A183" t="str">
            <v>Production and manufacturing engineeringUK%</v>
          </cell>
          <cell r="B183" t="str">
            <v>Production and manufacturing engineering</v>
          </cell>
          <cell r="C183" t="str">
            <v>UK</v>
          </cell>
          <cell r="D183" t="str">
            <v>%</v>
          </cell>
          <cell r="E183">
            <v>0.19803808976935591</v>
          </cell>
          <cell r="F183">
            <v>0.23328894600746328</v>
          </cell>
          <cell r="G183">
            <v>0.20463946910674871</v>
          </cell>
          <cell r="H183">
            <v>0.2309413331708294</v>
          </cell>
          <cell r="I183">
            <v>0.18259873536779564</v>
          </cell>
          <cell r="J183">
            <v>0.17654939804187944</v>
          </cell>
          <cell r="K183">
            <v>0.18305994107040768</v>
          </cell>
          <cell r="L183">
            <v>0.18497652582159624</v>
          </cell>
          <cell r="M183">
            <v>0.20722269991401551</v>
          </cell>
          <cell r="N183">
            <v>0.2488849241748439</v>
          </cell>
        </row>
        <row r="184">
          <cell r="A184" t="str">
            <v>Production and manufacturing engineeringEUNo.</v>
          </cell>
          <cell r="B184" t="str">
            <v>Production and manufacturing engineering</v>
          </cell>
          <cell r="C184" t="str">
            <v>EU</v>
          </cell>
          <cell r="D184" t="str">
            <v>No.</v>
          </cell>
          <cell r="E184">
            <v>115</v>
          </cell>
          <cell r="F184">
            <v>135</v>
          </cell>
          <cell r="G184">
            <v>180</v>
          </cell>
          <cell r="H184">
            <v>175</v>
          </cell>
          <cell r="I184">
            <v>190</v>
          </cell>
          <cell r="J184">
            <v>155</v>
          </cell>
          <cell r="K184">
            <v>165</v>
          </cell>
          <cell r="L184">
            <v>195</v>
          </cell>
          <cell r="M184">
            <v>235</v>
          </cell>
          <cell r="N184">
            <v>200</v>
          </cell>
        </row>
        <row r="185">
          <cell r="A185" t="str">
            <v>Production and manufacturing engineeringEU%</v>
          </cell>
          <cell r="B185" t="str">
            <v>Production and manufacturing engineering</v>
          </cell>
          <cell r="C185" t="str">
            <v>EU</v>
          </cell>
          <cell r="D185" t="str">
            <v>%</v>
          </cell>
          <cell r="E185">
            <v>0.10767537563403196</v>
          </cell>
          <cell r="F185">
            <v>0.10539151169812488</v>
          </cell>
          <cell r="G185">
            <v>0.12994606288278546</v>
          </cell>
          <cell r="H185">
            <v>0.15433232638919117</v>
          </cell>
          <cell r="I185">
            <v>0.17876200143411902</v>
          </cell>
          <cell r="J185">
            <v>0.14680282943739167</v>
          </cell>
          <cell r="K185">
            <v>0.14361229605523551</v>
          </cell>
          <cell r="L185">
            <v>0.1812206572769953</v>
          </cell>
          <cell r="M185">
            <v>0.20378331900257954</v>
          </cell>
          <cell r="N185">
            <v>0.18019625334522751</v>
          </cell>
        </row>
        <row r="186">
          <cell r="A186" t="str">
            <v>Production and manufacturing engineeringNon EUNo.</v>
          </cell>
          <cell r="B186" t="str">
            <v>Production and manufacturing engineering</v>
          </cell>
          <cell r="C186" t="str">
            <v>Non EU</v>
          </cell>
          <cell r="D186" t="str">
            <v>No.</v>
          </cell>
          <cell r="E186">
            <v>725</v>
          </cell>
          <cell r="F186">
            <v>855</v>
          </cell>
          <cell r="G186">
            <v>910</v>
          </cell>
          <cell r="H186">
            <v>705</v>
          </cell>
          <cell r="I186">
            <v>685</v>
          </cell>
          <cell r="J186">
            <v>720</v>
          </cell>
          <cell r="K186">
            <v>765</v>
          </cell>
          <cell r="L186">
            <v>675</v>
          </cell>
          <cell r="M186">
            <v>685</v>
          </cell>
          <cell r="N186">
            <v>640</v>
          </cell>
        </row>
        <row r="187">
          <cell r="A187" t="str">
            <v>Production and manufacturing engineeringNon EU%</v>
          </cell>
          <cell r="B187" t="str">
            <v>Production and manufacturing engineering</v>
          </cell>
          <cell r="C187" t="str">
            <v>Non EU</v>
          </cell>
          <cell r="D187" t="str">
            <v>%</v>
          </cell>
          <cell r="E187">
            <v>0.69428653459661205</v>
          </cell>
          <cell r="F187">
            <v>0.66131954229441181</v>
          </cell>
          <cell r="G187">
            <v>0.66541446801046589</v>
          </cell>
          <cell r="H187">
            <v>0.61472634043997942</v>
          </cell>
          <cell r="I187">
            <v>0.63863926319808539</v>
          </cell>
          <cell r="J187">
            <v>0.67664777252072894</v>
          </cell>
          <cell r="K187">
            <v>0.67332776287435692</v>
          </cell>
          <cell r="L187">
            <v>0.63380281690140849</v>
          </cell>
          <cell r="M187">
            <v>0.58899398108340495</v>
          </cell>
          <cell r="N187">
            <v>0.57091882247992864</v>
          </cell>
        </row>
        <row r="188">
          <cell r="A188" t="str">
            <v>Production and manufacturing engineeringTotalNo.</v>
          </cell>
          <cell r="B188" t="str">
            <v>Production and manufacturing engineering</v>
          </cell>
          <cell r="C188" t="str">
            <v>Total</v>
          </cell>
          <cell r="D188" t="str">
            <v>No.</v>
          </cell>
          <cell r="E188">
            <v>1045</v>
          </cell>
          <cell r="F188">
            <v>1290</v>
          </cell>
          <cell r="G188">
            <v>1370</v>
          </cell>
          <cell r="H188">
            <v>1150</v>
          </cell>
          <cell r="I188">
            <v>1075</v>
          </cell>
          <cell r="J188">
            <v>1065</v>
          </cell>
          <cell r="K188">
            <v>1135</v>
          </cell>
          <cell r="L188">
            <v>1065</v>
          </cell>
          <cell r="M188">
            <v>1165</v>
          </cell>
          <cell r="N188">
            <v>1120</v>
          </cell>
        </row>
        <row r="189">
          <cell r="A189" t="str">
            <v>Chemical, process, and energy engineeringFemaleNo.</v>
          </cell>
          <cell r="B189" t="str">
            <v>Chemical, process, and energy engineering</v>
          </cell>
          <cell r="C189" t="str">
            <v>Female</v>
          </cell>
          <cell r="D189" t="str">
            <v>No.</v>
          </cell>
          <cell r="E189">
            <v>165</v>
          </cell>
          <cell r="F189">
            <v>285</v>
          </cell>
          <cell r="G189">
            <v>330</v>
          </cell>
          <cell r="H189">
            <v>325</v>
          </cell>
          <cell r="I189">
            <v>355</v>
          </cell>
          <cell r="J189">
            <v>355</v>
          </cell>
          <cell r="K189">
            <v>380</v>
          </cell>
          <cell r="L189">
            <v>400</v>
          </cell>
          <cell r="M189">
            <v>395</v>
          </cell>
          <cell r="N189">
            <v>350</v>
          </cell>
        </row>
        <row r="190">
          <cell r="A190" t="str">
            <v>Chemical, process, and energy engineeringFemale%</v>
          </cell>
          <cell r="B190" t="str">
            <v>Chemical, process, and energy engineering</v>
          </cell>
          <cell r="C190" t="str">
            <v>Female</v>
          </cell>
          <cell r="D190" t="str">
            <v>%</v>
          </cell>
          <cell r="E190">
            <v>0.19596914538356616</v>
          </cell>
          <cell r="F190">
            <v>0.23741935483870966</v>
          </cell>
          <cell r="G190">
            <v>0.23661781706169985</v>
          </cell>
          <cell r="H190">
            <v>0.25464145536103672</v>
          </cell>
          <cell r="I190">
            <v>0.26537430150859159</v>
          </cell>
          <cell r="J190">
            <v>0.26692985347436554</v>
          </cell>
          <cell r="K190">
            <v>0.29592354995741493</v>
          </cell>
          <cell r="L190">
            <v>0.30822444273635663</v>
          </cell>
          <cell r="M190">
            <v>0.30221882172915071</v>
          </cell>
          <cell r="N190">
            <v>0.29128630705394193</v>
          </cell>
        </row>
        <row r="191">
          <cell r="A191" t="str">
            <v>Chemical, process, and energy engineeringMaleNo.</v>
          </cell>
          <cell r="B191" t="str">
            <v>Chemical, process, and energy engineering</v>
          </cell>
          <cell r="C191" t="str">
            <v>Male</v>
          </cell>
          <cell r="D191" t="str">
            <v>No.</v>
          </cell>
          <cell r="E191">
            <v>685</v>
          </cell>
          <cell r="F191">
            <v>915</v>
          </cell>
          <cell r="G191">
            <v>1065</v>
          </cell>
          <cell r="H191">
            <v>955</v>
          </cell>
          <cell r="I191">
            <v>980</v>
          </cell>
          <cell r="J191">
            <v>980</v>
          </cell>
          <cell r="K191">
            <v>900</v>
          </cell>
          <cell r="L191">
            <v>900</v>
          </cell>
          <cell r="M191">
            <v>910</v>
          </cell>
          <cell r="N191">
            <v>855</v>
          </cell>
        </row>
        <row r="192">
          <cell r="A192" t="str">
            <v>Chemical, process, and energy engineeringMale%</v>
          </cell>
          <cell r="B192" t="str">
            <v>Chemical, process, and energy engineering</v>
          </cell>
          <cell r="C192" t="str">
            <v>Male</v>
          </cell>
          <cell r="D192" t="str">
            <v>%</v>
          </cell>
          <cell r="E192">
            <v>0.80403085461643387</v>
          </cell>
          <cell r="F192">
            <v>0.76258064516129032</v>
          </cell>
          <cell r="G192">
            <v>0.76338218293830018</v>
          </cell>
          <cell r="H192">
            <v>0.74535854463896334</v>
          </cell>
          <cell r="I192">
            <v>0.73462569849140835</v>
          </cell>
          <cell r="J192">
            <v>0.73307014652563451</v>
          </cell>
          <cell r="K192">
            <v>0.70407645004258512</v>
          </cell>
          <cell r="L192">
            <v>0.69177555726364337</v>
          </cell>
          <cell r="M192">
            <v>0.69778117827084929</v>
          </cell>
          <cell r="N192">
            <v>0.70871369294605813</v>
          </cell>
        </row>
        <row r="193">
          <cell r="A193" t="str">
            <v>Chemical, process, and energy engineeringWhiteNo.</v>
          </cell>
          <cell r="B193" t="str">
            <v>Chemical, process, and energy engineering</v>
          </cell>
          <cell r="C193" t="str">
            <v>White</v>
          </cell>
          <cell r="D193" t="str">
            <v>No.</v>
          </cell>
          <cell r="E193">
            <v>130</v>
          </cell>
          <cell r="F193">
            <v>150</v>
          </cell>
          <cell r="G193">
            <v>185</v>
          </cell>
          <cell r="H193">
            <v>175</v>
          </cell>
          <cell r="I193">
            <v>185</v>
          </cell>
          <cell r="J193">
            <v>175</v>
          </cell>
          <cell r="K193">
            <v>195</v>
          </cell>
          <cell r="L193">
            <v>205</v>
          </cell>
          <cell r="M193">
            <v>205</v>
          </cell>
          <cell r="N193">
            <v>190</v>
          </cell>
        </row>
        <row r="194">
          <cell r="A194" t="str">
            <v>Chemical, process, and energy engineeringWhite%</v>
          </cell>
          <cell r="B194" t="str">
            <v>Chemical, process, and energy engineering</v>
          </cell>
          <cell r="C194" t="str">
            <v>White</v>
          </cell>
          <cell r="D194" t="str">
            <v>%</v>
          </cell>
          <cell r="E194">
            <v>0.60368177018776104</v>
          </cell>
          <cell r="F194">
            <v>0.54914738785706529</v>
          </cell>
          <cell r="G194">
            <v>0.60892649742823957</v>
          </cell>
          <cell r="H194">
            <v>0.6094280762564992</v>
          </cell>
          <cell r="I194">
            <v>0.61910806747953906</v>
          </cell>
          <cell r="J194">
            <v>0.56085547222575316</v>
          </cell>
          <cell r="K194">
            <v>0.60310564747203987</v>
          </cell>
          <cell r="L194">
            <v>0.56906077348066297</v>
          </cell>
          <cell r="M194">
            <v>0.53766233766233762</v>
          </cell>
          <cell r="N194">
            <v>0.48</v>
          </cell>
        </row>
        <row r="195">
          <cell r="A195" t="str">
            <v>Chemical, process, and energy engineeringMinority ethnic totalNo.</v>
          </cell>
          <cell r="B195" t="str">
            <v>Chemical, process, and energy engineering</v>
          </cell>
          <cell r="C195" t="str">
            <v>Minority ethnic total</v>
          </cell>
          <cell r="D195" t="str">
            <v>No.</v>
          </cell>
          <cell r="E195">
            <v>85</v>
          </cell>
          <cell r="F195">
            <v>125</v>
          </cell>
          <cell r="G195">
            <v>120</v>
          </cell>
          <cell r="H195">
            <v>115</v>
          </cell>
          <cell r="I195">
            <v>115</v>
          </cell>
          <cell r="J195">
            <v>140</v>
          </cell>
          <cell r="K195">
            <v>130</v>
          </cell>
          <cell r="L195">
            <v>155</v>
          </cell>
          <cell r="M195">
            <v>180</v>
          </cell>
          <cell r="N195">
            <v>210</v>
          </cell>
        </row>
        <row r="196">
          <cell r="A196" t="str">
            <v>Chemical, process, and energy engineeringMinority ethnic total%</v>
          </cell>
          <cell r="B196" t="str">
            <v>Chemical, process, and energy engineering</v>
          </cell>
          <cell r="C196" t="str">
            <v>Minority ethnic total</v>
          </cell>
          <cell r="D196" t="str">
            <v>%</v>
          </cell>
          <cell r="E196">
            <v>0.39631822981223885</v>
          </cell>
          <cell r="F196">
            <v>0.45085261214293476</v>
          </cell>
          <cell r="G196">
            <v>0.39107350257176038</v>
          </cell>
          <cell r="H196">
            <v>0.39057192374350092</v>
          </cell>
          <cell r="I196">
            <v>0.38089193252046105</v>
          </cell>
          <cell r="J196">
            <v>0.43914452777424684</v>
          </cell>
          <cell r="K196">
            <v>0.39689435252796001</v>
          </cell>
          <cell r="L196">
            <v>0.43093922651933703</v>
          </cell>
          <cell r="M196">
            <v>0.46233766233766233</v>
          </cell>
          <cell r="N196">
            <v>0.52</v>
          </cell>
        </row>
        <row r="197">
          <cell r="A197" t="str">
            <v>Chemical, process, and energy engineeringAsianNo.</v>
          </cell>
          <cell r="B197" t="str">
            <v>Chemical, process, and energy engineering</v>
          </cell>
          <cell r="C197" t="str">
            <v>Asian</v>
          </cell>
          <cell r="D197" t="str">
            <v>No.</v>
          </cell>
          <cell r="E197">
            <v>40</v>
          </cell>
          <cell r="F197">
            <v>60</v>
          </cell>
          <cell r="G197">
            <v>45</v>
          </cell>
          <cell r="H197">
            <v>50</v>
          </cell>
          <cell r="I197">
            <v>45</v>
          </cell>
          <cell r="J197">
            <v>55</v>
          </cell>
          <cell r="K197">
            <v>65</v>
          </cell>
          <cell r="L197">
            <v>70</v>
          </cell>
          <cell r="M197">
            <v>85</v>
          </cell>
          <cell r="N197">
            <v>130</v>
          </cell>
        </row>
        <row r="198">
          <cell r="A198" t="str">
            <v>Chemical, process, and energy engineeringAsian%</v>
          </cell>
          <cell r="B198" t="str">
            <v>Chemical, process, and energy engineering</v>
          </cell>
          <cell r="C198" t="str">
            <v>Asian</v>
          </cell>
          <cell r="D198" t="str">
            <v>%</v>
          </cell>
          <cell r="E198">
            <v>0.19281090758848643</v>
          </cell>
          <cell r="F198">
            <v>0.22088266174287682</v>
          </cell>
          <cell r="G198">
            <v>0.14435042309606769</v>
          </cell>
          <cell r="H198">
            <v>0.17279029462738305</v>
          </cell>
          <cell r="I198">
            <v>0.14250876899949891</v>
          </cell>
          <cell r="J198">
            <v>0.168997076395068</v>
          </cell>
          <cell r="K198">
            <v>0.20747450472933418</v>
          </cell>
          <cell r="L198">
            <v>0.1994459833795014</v>
          </cell>
          <cell r="M198">
            <v>0.22597402597402597</v>
          </cell>
          <cell r="N198">
            <v>0.32500000000000001</v>
          </cell>
        </row>
        <row r="199">
          <cell r="A199" t="str">
            <v>Chemical, process, and energy engineeringBlackNo.</v>
          </cell>
          <cell r="B199" t="str">
            <v>Chemical, process, and energy engineering</v>
          </cell>
          <cell r="C199" t="str">
            <v>Black</v>
          </cell>
          <cell r="D199" t="str">
            <v>No.</v>
          </cell>
          <cell r="E199">
            <v>30</v>
          </cell>
          <cell r="F199">
            <v>50</v>
          </cell>
          <cell r="G199">
            <v>45</v>
          </cell>
          <cell r="H199">
            <v>50</v>
          </cell>
          <cell r="I199">
            <v>45</v>
          </cell>
          <cell r="J199">
            <v>45</v>
          </cell>
          <cell r="K199">
            <v>30</v>
          </cell>
          <cell r="L199">
            <v>50</v>
          </cell>
          <cell r="M199">
            <v>50</v>
          </cell>
          <cell r="N199">
            <v>40</v>
          </cell>
        </row>
        <row r="200">
          <cell r="A200" t="str">
            <v>Chemical, process, and energy engineeringBlack%</v>
          </cell>
          <cell r="B200" t="str">
            <v>Chemical, process, and energy engineering</v>
          </cell>
          <cell r="C200" t="str">
            <v>Black</v>
          </cell>
          <cell r="D200" t="str">
            <v>%</v>
          </cell>
          <cell r="E200">
            <v>0.14001744479640085</v>
          </cell>
          <cell r="F200">
            <v>0.17566344448064877</v>
          </cell>
          <cell r="G200">
            <v>0.14551186328189811</v>
          </cell>
          <cell r="H200">
            <v>0.16637781629116122</v>
          </cell>
          <cell r="I200">
            <v>0.15152831134123937</v>
          </cell>
          <cell r="J200">
            <v>0.14726070929197915</v>
          </cell>
          <cell r="K200">
            <v>9.443263394645221E-2</v>
          </cell>
          <cell r="L200">
            <v>0.14127423822714683</v>
          </cell>
          <cell r="M200">
            <v>0.12727272727272726</v>
          </cell>
          <cell r="N200">
            <v>0.105</v>
          </cell>
        </row>
        <row r="201">
          <cell r="A201" t="str">
            <v>Chemical, process, and energy engineeringMixedNo.</v>
          </cell>
          <cell r="B201" t="str">
            <v>Chemical, process, and energy engineering</v>
          </cell>
          <cell r="C201" t="str">
            <v>Mixed</v>
          </cell>
          <cell r="D201" t="str">
            <v>No.</v>
          </cell>
          <cell r="E201">
            <v>5</v>
          </cell>
          <cell r="F201">
            <v>5</v>
          </cell>
          <cell r="G201">
            <v>15</v>
          </cell>
          <cell r="H201">
            <v>10</v>
          </cell>
          <cell r="I201">
            <v>10</v>
          </cell>
          <cell r="J201">
            <v>15</v>
          </cell>
          <cell r="K201">
            <v>10</v>
          </cell>
          <cell r="L201">
            <v>10</v>
          </cell>
          <cell r="M201">
            <v>25</v>
          </cell>
          <cell r="N201">
            <v>15</v>
          </cell>
        </row>
        <row r="202">
          <cell r="A202" t="str">
            <v>Chemical, process, and energy engineeringMixed%</v>
          </cell>
          <cell r="B202" t="str">
            <v>Chemical, process, and energy engineering</v>
          </cell>
          <cell r="C202" t="str">
            <v>Mixed</v>
          </cell>
          <cell r="D202" t="str">
            <v>%</v>
          </cell>
          <cell r="E202">
            <v>2.5249047422301794E-2</v>
          </cell>
          <cell r="F202">
            <v>2.172260236776366E-2</v>
          </cell>
          <cell r="G202">
            <v>5.1435208229633315E-2</v>
          </cell>
          <cell r="H202">
            <v>3.7538994800693247E-2</v>
          </cell>
          <cell r="I202">
            <v>3.2269918156004683E-2</v>
          </cell>
          <cell r="J202">
            <v>4.6618787339519512E-2</v>
          </cell>
          <cell r="K202">
            <v>3.1302954678497703E-2</v>
          </cell>
          <cell r="L202">
            <v>3.0470914127423823E-2</v>
          </cell>
          <cell r="M202">
            <v>5.9740259740259739E-2</v>
          </cell>
          <cell r="N202">
            <v>3.7499999999999999E-2</v>
          </cell>
        </row>
        <row r="203">
          <cell r="A203" t="str">
            <v>Chemical, process, and energy engineeringOtherNo.</v>
          </cell>
          <cell r="B203" t="str">
            <v>Chemical, process, and energy engineering</v>
          </cell>
          <cell r="C203" t="str">
            <v>Other</v>
          </cell>
          <cell r="D203" t="str">
            <v>No.</v>
          </cell>
          <cell r="E203">
            <v>10</v>
          </cell>
          <cell r="F203">
            <v>10</v>
          </cell>
          <cell r="G203">
            <v>15</v>
          </cell>
          <cell r="H203">
            <v>5</v>
          </cell>
          <cell r="I203">
            <v>15</v>
          </cell>
          <cell r="J203">
            <v>25</v>
          </cell>
          <cell r="K203">
            <v>20</v>
          </cell>
          <cell r="L203">
            <v>20</v>
          </cell>
          <cell r="M203">
            <v>20</v>
          </cell>
          <cell r="N203">
            <v>20</v>
          </cell>
        </row>
        <row r="204">
          <cell r="A204" t="str">
            <v>Chemical, process, and energy engineeringOther%</v>
          </cell>
          <cell r="B204" t="str">
            <v>Chemical, process, and energy engineering</v>
          </cell>
          <cell r="C204" t="str">
            <v>Other</v>
          </cell>
          <cell r="D204" t="str">
            <v>%</v>
          </cell>
          <cell r="E204">
            <v>3.8240830005049804E-2</v>
          </cell>
          <cell r="F204">
            <v>3.2583903551645491E-2</v>
          </cell>
          <cell r="G204">
            <v>4.9776007964161269E-2</v>
          </cell>
          <cell r="H204">
            <v>1.3864818024263434E-2</v>
          </cell>
          <cell r="I204">
            <v>5.4584934023718064E-2</v>
          </cell>
          <cell r="J204">
            <v>7.6267954747680181E-2</v>
          </cell>
          <cell r="K204">
            <v>6.3684259173675942E-2</v>
          </cell>
          <cell r="L204">
            <v>5.817174515235457E-2</v>
          </cell>
          <cell r="M204">
            <v>4.9350649350649353E-2</v>
          </cell>
          <cell r="N204">
            <v>5.2499999999999998E-2</v>
          </cell>
        </row>
        <row r="205">
          <cell r="A205" t="str">
            <v>Chemical, process, and energy engineeringLow participation neighbourhoodNo.</v>
          </cell>
          <cell r="B205" t="str">
            <v>Chemical, process, and energy engineering</v>
          </cell>
          <cell r="C205" t="str">
            <v>Low participation neighbourhood</v>
          </cell>
          <cell r="D205" t="str">
            <v>No.</v>
          </cell>
          <cell r="E205" t="str">
            <v>-</v>
          </cell>
          <cell r="F205" t="str">
            <v>-</v>
          </cell>
          <cell r="G205" t="str">
            <v>-</v>
          </cell>
          <cell r="H205" t="str">
            <v>-</v>
          </cell>
          <cell r="I205" t="str">
            <v>-</v>
          </cell>
          <cell r="J205">
            <v>35</v>
          </cell>
          <cell r="K205">
            <v>30</v>
          </cell>
          <cell r="L205">
            <v>35</v>
          </cell>
          <cell r="M205">
            <v>40</v>
          </cell>
          <cell r="N205">
            <v>40</v>
          </cell>
        </row>
        <row r="206">
          <cell r="A206" t="str">
            <v>Chemical, process, and energy engineeringLow participation neighbourhood%</v>
          </cell>
          <cell r="B206" t="str">
            <v>Chemical, process, and energy engineering</v>
          </cell>
          <cell r="C206" t="str">
            <v>Low participation neighbourhood</v>
          </cell>
          <cell r="D206" t="str">
            <v>%</v>
          </cell>
          <cell r="E206" t="str">
            <v>-</v>
          </cell>
          <cell r="F206" t="str">
            <v>-</v>
          </cell>
          <cell r="G206" t="str">
            <v>-</v>
          </cell>
          <cell r="H206" t="str">
            <v>-</v>
          </cell>
          <cell r="I206" t="str">
            <v>-</v>
          </cell>
          <cell r="J206">
            <v>0.1021671826625387</v>
          </cell>
          <cell r="K206">
            <v>8.1159420289855067E-2</v>
          </cell>
          <cell r="L206">
            <v>9.4488188976377951E-2</v>
          </cell>
          <cell r="M206">
            <v>8.8372093023255813E-2</v>
          </cell>
          <cell r="N206">
            <v>9.5238095238095233E-2</v>
          </cell>
        </row>
        <row r="207">
          <cell r="A207" t="str">
            <v>Chemical, process, and energy engineeringOther neighbourhoodNo.</v>
          </cell>
          <cell r="B207" t="str">
            <v>Chemical, process, and energy engineering</v>
          </cell>
          <cell r="C207" t="str">
            <v>Other neighbourhood</v>
          </cell>
          <cell r="D207" t="str">
            <v>No.</v>
          </cell>
          <cell r="E207" t="str">
            <v>-</v>
          </cell>
          <cell r="F207" t="str">
            <v>-</v>
          </cell>
          <cell r="G207" t="str">
            <v>-</v>
          </cell>
          <cell r="H207" t="str">
            <v>-</v>
          </cell>
          <cell r="I207" t="str">
            <v>-</v>
          </cell>
          <cell r="J207">
            <v>290</v>
          </cell>
          <cell r="K207">
            <v>315</v>
          </cell>
          <cell r="L207">
            <v>345</v>
          </cell>
          <cell r="M207">
            <v>390</v>
          </cell>
          <cell r="N207">
            <v>380</v>
          </cell>
        </row>
        <row r="208">
          <cell r="A208" t="str">
            <v>Chemical, process, and energy engineeringOther neighbourhood%</v>
          </cell>
          <cell r="B208" t="str">
            <v>Chemical, process, and energy engineering</v>
          </cell>
          <cell r="C208" t="str">
            <v>Other neighbourhood</v>
          </cell>
          <cell r="D208" t="str">
            <v>%</v>
          </cell>
          <cell r="E208" t="str">
            <v>-</v>
          </cell>
          <cell r="F208" t="str">
            <v>-</v>
          </cell>
          <cell r="G208" t="str">
            <v>-</v>
          </cell>
          <cell r="H208" t="str">
            <v>-</v>
          </cell>
          <cell r="I208" t="str">
            <v>-</v>
          </cell>
          <cell r="J208">
            <v>0.89783281733746134</v>
          </cell>
          <cell r="K208">
            <v>0.91884057971014488</v>
          </cell>
          <cell r="L208">
            <v>0.90551181102362199</v>
          </cell>
          <cell r="M208">
            <v>0.91162790697674423</v>
          </cell>
          <cell r="N208">
            <v>0.90476190476190477</v>
          </cell>
        </row>
        <row r="209">
          <cell r="A209" t="str">
            <v>Chemical, process, and energy engineeringDisabled No.</v>
          </cell>
          <cell r="B209" t="str">
            <v>Chemical, process, and energy engineering</v>
          </cell>
          <cell r="C209" t="str">
            <v xml:space="preserve">Disabled </v>
          </cell>
          <cell r="D209" t="str">
            <v>No.</v>
          </cell>
          <cell r="E209" t="str">
            <v>-</v>
          </cell>
          <cell r="F209" t="str">
            <v>-</v>
          </cell>
          <cell r="G209" t="str">
            <v>-</v>
          </cell>
          <cell r="H209" t="str">
            <v>-</v>
          </cell>
          <cell r="I209" t="str">
            <v>-</v>
          </cell>
          <cell r="J209">
            <v>35</v>
          </cell>
          <cell r="K209">
            <v>40</v>
          </cell>
          <cell r="L209">
            <v>40</v>
          </cell>
          <cell r="M209">
            <v>40</v>
          </cell>
          <cell r="N209">
            <v>65</v>
          </cell>
        </row>
        <row r="210">
          <cell r="A210" t="str">
            <v>Chemical, process, and energy engineeringDisabled %</v>
          </cell>
          <cell r="B210" t="str">
            <v>Chemical, process, and energy engineering</v>
          </cell>
          <cell r="C210" t="str">
            <v xml:space="preserve">Disabled </v>
          </cell>
          <cell r="D210" t="str">
            <v>%</v>
          </cell>
          <cell r="E210" t="str">
            <v>-</v>
          </cell>
          <cell r="F210" t="str">
            <v>-</v>
          </cell>
          <cell r="G210" t="str">
            <v>-</v>
          </cell>
          <cell r="H210" t="str">
            <v>-</v>
          </cell>
          <cell r="I210" t="str">
            <v>-</v>
          </cell>
          <cell r="J210">
            <v>2.4719101123595502E-2</v>
          </cell>
          <cell r="K210">
            <v>3.0468749999999999E-2</v>
          </cell>
          <cell r="L210">
            <v>3.0745580322828592E-2</v>
          </cell>
          <cell r="M210">
            <v>3.2134659525631215E-2</v>
          </cell>
          <cell r="N210">
            <v>5.3112033195020746E-2</v>
          </cell>
        </row>
        <row r="211">
          <cell r="A211" t="str">
            <v>Chemical, process, and energy engineeringNo known disabilityNo.</v>
          </cell>
          <cell r="B211" t="str">
            <v>Chemical, process, and energy engineering</v>
          </cell>
          <cell r="C211" t="str">
            <v>No known disability</v>
          </cell>
          <cell r="D211" t="str">
            <v>No.</v>
          </cell>
          <cell r="E211" t="str">
            <v>-</v>
          </cell>
          <cell r="F211" t="str">
            <v>-</v>
          </cell>
          <cell r="G211" t="str">
            <v>-</v>
          </cell>
          <cell r="H211" t="str">
            <v>-</v>
          </cell>
          <cell r="I211" t="str">
            <v>-</v>
          </cell>
          <cell r="J211">
            <v>1300</v>
          </cell>
          <cell r="K211">
            <v>1240</v>
          </cell>
          <cell r="L211">
            <v>1260</v>
          </cell>
          <cell r="M211">
            <v>1265</v>
          </cell>
          <cell r="N211">
            <v>1140</v>
          </cell>
        </row>
        <row r="212">
          <cell r="A212" t="str">
            <v>Chemical, process, and energy engineeringNo known disability%</v>
          </cell>
          <cell r="B212" t="str">
            <v>Chemical, process, and energy engineering</v>
          </cell>
          <cell r="C212" t="str">
            <v>No known disability</v>
          </cell>
          <cell r="D212" t="str">
            <v>%</v>
          </cell>
          <cell r="E212" t="str">
            <v>-</v>
          </cell>
          <cell r="F212" t="str">
            <v>-</v>
          </cell>
          <cell r="G212" t="str">
            <v>-</v>
          </cell>
          <cell r="H212" t="str">
            <v>-</v>
          </cell>
          <cell r="I212" t="str">
            <v>-</v>
          </cell>
          <cell r="J212">
            <v>0.97528089887640446</v>
          </cell>
          <cell r="K212">
            <v>0.96953124999999996</v>
          </cell>
          <cell r="L212">
            <v>0.9692544196771713</v>
          </cell>
          <cell r="M212">
            <v>0.96786534047436878</v>
          </cell>
          <cell r="N212">
            <v>0.94688796680497911</v>
          </cell>
        </row>
        <row r="213">
          <cell r="A213" t="str">
            <v>Chemical, process, and energy engineeringUKNo.</v>
          </cell>
          <cell r="B213" t="str">
            <v>Chemical, process, and energy engineering</v>
          </cell>
          <cell r="C213" t="str">
            <v>UK</v>
          </cell>
          <cell r="D213" t="str">
            <v>No.</v>
          </cell>
          <cell r="E213">
            <v>240</v>
          </cell>
          <cell r="F213">
            <v>290</v>
          </cell>
          <cell r="G213">
            <v>320</v>
          </cell>
          <cell r="H213">
            <v>310</v>
          </cell>
          <cell r="I213">
            <v>320</v>
          </cell>
          <cell r="J213">
            <v>335</v>
          </cell>
          <cell r="K213">
            <v>350</v>
          </cell>
          <cell r="L213">
            <v>395</v>
          </cell>
          <cell r="M213">
            <v>440</v>
          </cell>
          <cell r="N213">
            <v>430</v>
          </cell>
        </row>
        <row r="214">
          <cell r="A214" t="str">
            <v>Chemical, process, and energy engineeringUK%</v>
          </cell>
          <cell r="B214" t="str">
            <v>Chemical, process, and energy engineering</v>
          </cell>
          <cell r="C214" t="str">
            <v>UK</v>
          </cell>
          <cell r="D214" t="str">
            <v>%</v>
          </cell>
          <cell r="E214">
            <v>0.28318282300926578</v>
          </cell>
          <cell r="F214">
            <v>0.23936732570239336</v>
          </cell>
          <cell r="G214">
            <v>0.23037818354144077</v>
          </cell>
          <cell r="H214">
            <v>0.24102859634913715</v>
          </cell>
          <cell r="I214">
            <v>0.24095519168252161</v>
          </cell>
          <cell r="J214">
            <v>0.25046444730770379</v>
          </cell>
          <cell r="K214">
            <v>0.27322451339672915</v>
          </cell>
          <cell r="L214">
            <v>0.30307692307692308</v>
          </cell>
          <cell r="M214">
            <v>0.33588370313695487</v>
          </cell>
          <cell r="N214">
            <v>0.35850622406639004</v>
          </cell>
        </row>
        <row r="215">
          <cell r="A215" t="str">
            <v>Chemical, process, and energy engineeringEUNo.</v>
          </cell>
          <cell r="B215" t="str">
            <v>Chemical, process, and energy engineering</v>
          </cell>
          <cell r="C215" t="str">
            <v>EU</v>
          </cell>
          <cell r="D215" t="str">
            <v>No.</v>
          </cell>
          <cell r="E215">
            <v>70</v>
          </cell>
          <cell r="F215">
            <v>150</v>
          </cell>
          <cell r="G215">
            <v>170</v>
          </cell>
          <cell r="H215">
            <v>175</v>
          </cell>
          <cell r="I215">
            <v>195</v>
          </cell>
          <cell r="J215">
            <v>185</v>
          </cell>
          <cell r="K215">
            <v>155</v>
          </cell>
          <cell r="L215">
            <v>130</v>
          </cell>
          <cell r="M215">
            <v>135</v>
          </cell>
          <cell r="N215">
            <v>130</v>
          </cell>
        </row>
        <row r="216">
          <cell r="A216" t="str">
            <v>Chemical, process, and energy engineeringEU%</v>
          </cell>
          <cell r="B216" t="str">
            <v>Chemical, process, and energy engineering</v>
          </cell>
          <cell r="C216" t="str">
            <v>EU</v>
          </cell>
          <cell r="D216" t="str">
            <v>%</v>
          </cell>
          <cell r="E216">
            <v>8.0934575043506887E-2</v>
          </cell>
          <cell r="F216">
            <v>0.12542767950052031</v>
          </cell>
          <cell r="G216">
            <v>0.12062812789453654</v>
          </cell>
          <cell r="H216">
            <v>0.13496043860195628</v>
          </cell>
          <cell r="I216">
            <v>0.14778804811912929</v>
          </cell>
          <cell r="J216">
            <v>0.1386674856920265</v>
          </cell>
          <cell r="K216">
            <v>0.12124645449644082</v>
          </cell>
          <cell r="L216">
            <v>0.10076923076923076</v>
          </cell>
          <cell r="M216">
            <v>0.10175975516449885</v>
          </cell>
          <cell r="N216">
            <v>0.1078838174273859</v>
          </cell>
        </row>
        <row r="217">
          <cell r="A217" t="str">
            <v>Chemical, process, and energy engineeringNon EUNo.</v>
          </cell>
          <cell r="B217" t="str">
            <v>Chemical, process, and energy engineering</v>
          </cell>
          <cell r="C217" t="str">
            <v>Non EU</v>
          </cell>
          <cell r="D217" t="str">
            <v>No.</v>
          </cell>
          <cell r="E217">
            <v>540</v>
          </cell>
          <cell r="F217">
            <v>765</v>
          </cell>
          <cell r="G217">
            <v>905</v>
          </cell>
          <cell r="H217">
            <v>800</v>
          </cell>
          <cell r="I217">
            <v>815</v>
          </cell>
          <cell r="J217">
            <v>815</v>
          </cell>
          <cell r="K217">
            <v>775</v>
          </cell>
          <cell r="L217">
            <v>775</v>
          </cell>
          <cell r="M217">
            <v>735</v>
          </cell>
          <cell r="N217">
            <v>645</v>
          </cell>
        </row>
        <row r="218">
          <cell r="A218" t="str">
            <v>Chemical, process, and energy engineeringNon EU%</v>
          </cell>
          <cell r="B218" t="str">
            <v>Chemical, process, and energy engineering</v>
          </cell>
          <cell r="C218" t="str">
            <v>Non EU</v>
          </cell>
          <cell r="D218" t="str">
            <v>%</v>
          </cell>
          <cell r="E218">
            <v>0.63588260194722723</v>
          </cell>
          <cell r="F218">
            <v>0.63520499479708636</v>
          </cell>
          <cell r="G218">
            <v>0.64899368856402262</v>
          </cell>
          <cell r="H218">
            <v>0.62401096504890663</v>
          </cell>
          <cell r="I218">
            <v>0.61125676019834918</v>
          </cell>
          <cell r="J218">
            <v>0.61086806700026963</v>
          </cell>
          <cell r="K218">
            <v>0.60552903210682996</v>
          </cell>
          <cell r="L218">
            <v>0.59615384615384615</v>
          </cell>
          <cell r="M218">
            <v>0.56235654169854632</v>
          </cell>
          <cell r="N218">
            <v>0.53360995850622406</v>
          </cell>
        </row>
        <row r="219">
          <cell r="A219" t="str">
            <v>Chemical, process, and energy engineeringTotalNo.</v>
          </cell>
          <cell r="B219" t="str">
            <v>Chemical, process, and energy engineering</v>
          </cell>
          <cell r="C219" t="str">
            <v>Total</v>
          </cell>
          <cell r="D219" t="str">
            <v>No.</v>
          </cell>
          <cell r="E219">
            <v>850</v>
          </cell>
          <cell r="F219">
            <v>1200</v>
          </cell>
          <cell r="G219">
            <v>1395</v>
          </cell>
          <cell r="H219">
            <v>1285</v>
          </cell>
          <cell r="I219">
            <v>1335</v>
          </cell>
          <cell r="J219">
            <v>1335</v>
          </cell>
          <cell r="K219">
            <v>1280</v>
          </cell>
          <cell r="L219">
            <v>1300</v>
          </cell>
          <cell r="M219">
            <v>1305</v>
          </cell>
          <cell r="N219">
            <v>1205</v>
          </cell>
        </row>
        <row r="220">
          <cell r="A220" t="str">
            <v>All engineering and technologyFemaleNo.</v>
          </cell>
          <cell r="B220" t="str">
            <v>All engineering and technology</v>
          </cell>
          <cell r="C220" t="str">
            <v>Female</v>
          </cell>
          <cell r="D220" t="str">
            <v>No.</v>
          </cell>
          <cell r="E220">
            <v>2650</v>
          </cell>
          <cell r="F220">
            <v>3335</v>
          </cell>
          <cell r="G220">
            <v>3510</v>
          </cell>
          <cell r="H220">
            <v>3580</v>
          </cell>
          <cell r="I220">
            <v>3535</v>
          </cell>
          <cell r="J220">
            <v>3775</v>
          </cell>
          <cell r="K220">
            <v>3825</v>
          </cell>
          <cell r="L220">
            <v>3910</v>
          </cell>
          <cell r="M220">
            <v>4160</v>
          </cell>
          <cell r="N220">
            <v>4295</v>
          </cell>
        </row>
        <row r="221">
          <cell r="A221" t="str">
            <v>All engineering and technologyFemale%</v>
          </cell>
          <cell r="B221" t="str">
            <v>All engineering and technology</v>
          </cell>
          <cell r="C221" t="str">
            <v>Female</v>
          </cell>
          <cell r="D221" t="str">
            <v>%</v>
          </cell>
          <cell r="E221">
            <v>0.19295518597822675</v>
          </cell>
          <cell r="F221">
            <v>0.19897579104515001</v>
          </cell>
          <cell r="G221">
            <v>0.20531214000328815</v>
          </cell>
          <cell r="H221">
            <v>0.23288411948468052</v>
          </cell>
          <cell r="I221">
            <v>0.23800638581648187</v>
          </cell>
          <cell r="J221">
            <v>0.24682663520659404</v>
          </cell>
          <cell r="K221">
            <v>0.24642999385181716</v>
          </cell>
          <cell r="L221">
            <v>0.25829258622968149</v>
          </cell>
          <cell r="M221">
            <v>0.26866442779643501</v>
          </cell>
          <cell r="N221">
            <v>0.27561429396291781</v>
          </cell>
        </row>
        <row r="222">
          <cell r="A222" t="str">
            <v>All engineering and technologyMaleNo.</v>
          </cell>
          <cell r="B222" t="str">
            <v>All engineering and technology</v>
          </cell>
          <cell r="C222" t="str">
            <v>Male</v>
          </cell>
          <cell r="D222" t="str">
            <v>No.</v>
          </cell>
          <cell r="E222">
            <v>11085</v>
          </cell>
          <cell r="F222">
            <v>13430</v>
          </cell>
          <cell r="G222">
            <v>13585</v>
          </cell>
          <cell r="H222">
            <v>11790</v>
          </cell>
          <cell r="I222">
            <v>11310</v>
          </cell>
          <cell r="J222">
            <v>11515</v>
          </cell>
          <cell r="K222">
            <v>11695</v>
          </cell>
          <cell r="L222">
            <v>11225</v>
          </cell>
          <cell r="M222">
            <v>11325</v>
          </cell>
          <cell r="N222">
            <v>11290</v>
          </cell>
        </row>
        <row r="223">
          <cell r="A223" t="str">
            <v>All engineering and technologyMale%</v>
          </cell>
          <cell r="B223" t="str">
            <v>All engineering and technology</v>
          </cell>
          <cell r="C223" t="str">
            <v>Male</v>
          </cell>
          <cell r="D223" t="str">
            <v>%</v>
          </cell>
          <cell r="E223">
            <v>0.8070448140217733</v>
          </cell>
          <cell r="F223">
            <v>0.80102420895484994</v>
          </cell>
          <cell r="G223">
            <v>0.79468785999671199</v>
          </cell>
          <cell r="H223">
            <v>0.76711588051531954</v>
          </cell>
          <cell r="I223">
            <v>0.76199361418351808</v>
          </cell>
          <cell r="J223">
            <v>0.75317336479340591</v>
          </cell>
          <cell r="K223">
            <v>0.75357000614818292</v>
          </cell>
          <cell r="L223">
            <v>0.74170741377031846</v>
          </cell>
          <cell r="M223">
            <v>0.73133557220356493</v>
          </cell>
          <cell r="N223">
            <v>0.72438570603708219</v>
          </cell>
        </row>
        <row r="224">
          <cell r="A224" t="str">
            <v>All engineering and technologyWhiteNo.</v>
          </cell>
          <cell r="B224" t="str">
            <v>All engineering and technology</v>
          </cell>
          <cell r="C224" t="str">
            <v>White</v>
          </cell>
          <cell r="D224" t="str">
            <v>No.</v>
          </cell>
          <cell r="E224">
            <v>2545</v>
          </cell>
          <cell r="F224">
            <v>3255</v>
          </cell>
          <cell r="G224">
            <v>3025</v>
          </cell>
          <cell r="H224">
            <v>2675</v>
          </cell>
          <cell r="I224">
            <v>2545</v>
          </cell>
          <cell r="J224">
            <v>2525</v>
          </cell>
          <cell r="K224">
            <v>2635</v>
          </cell>
          <cell r="L224">
            <v>2720</v>
          </cell>
          <cell r="M224">
            <v>2930</v>
          </cell>
          <cell r="N224">
            <v>2945</v>
          </cell>
        </row>
        <row r="225">
          <cell r="A225" t="str">
            <v>All engineering and technologyWhite%</v>
          </cell>
          <cell r="B225" t="str">
            <v>All engineering and technology</v>
          </cell>
          <cell r="C225" t="str">
            <v>White</v>
          </cell>
          <cell r="D225" t="str">
            <v>%</v>
          </cell>
          <cell r="E225">
            <v>0.73865586480247392</v>
          </cell>
          <cell r="F225">
            <v>0.73239985142329722</v>
          </cell>
          <cell r="G225">
            <v>0.72684694556788332</v>
          </cell>
          <cell r="H225">
            <v>0.70150082942642467</v>
          </cell>
          <cell r="I225">
            <v>0.71064672005985097</v>
          </cell>
          <cell r="J225">
            <v>0.71002057867689228</v>
          </cell>
          <cell r="K225">
            <v>0.70801325784028279</v>
          </cell>
          <cell r="L225">
            <v>0.70385710587626193</v>
          </cell>
          <cell r="M225">
            <v>0.6943127962085307</v>
          </cell>
          <cell r="N225">
            <v>0.69171166940596374</v>
          </cell>
        </row>
        <row r="226">
          <cell r="A226" t="str">
            <v>All engineering and technologyMinority ethnic totalNo.</v>
          </cell>
          <cell r="B226" t="str">
            <v>All engineering and technology</v>
          </cell>
          <cell r="C226" t="str">
            <v>Minority ethnic total</v>
          </cell>
          <cell r="D226" t="str">
            <v>No.</v>
          </cell>
          <cell r="E226">
            <v>900</v>
          </cell>
          <cell r="F226">
            <v>1190</v>
          </cell>
          <cell r="G226">
            <v>1135</v>
          </cell>
          <cell r="H226">
            <v>1140</v>
          </cell>
          <cell r="I226">
            <v>1035</v>
          </cell>
          <cell r="J226">
            <v>1030</v>
          </cell>
          <cell r="K226">
            <v>1085</v>
          </cell>
          <cell r="L226">
            <v>1145</v>
          </cell>
          <cell r="M226">
            <v>1290</v>
          </cell>
          <cell r="N226">
            <v>1315</v>
          </cell>
        </row>
        <row r="227">
          <cell r="A227" t="str">
            <v>All engineering and technologyMinority ethnic total%</v>
          </cell>
          <cell r="B227" t="str">
            <v>All engineering and technology</v>
          </cell>
          <cell r="C227" t="str">
            <v>Minority ethnic total</v>
          </cell>
          <cell r="D227" t="str">
            <v>%</v>
          </cell>
          <cell r="E227">
            <v>0.26134413519752597</v>
          </cell>
          <cell r="F227">
            <v>0.26760014857670272</v>
          </cell>
          <cell r="G227">
            <v>0.27315305443211663</v>
          </cell>
          <cell r="H227">
            <v>0.29849917057357511</v>
          </cell>
          <cell r="I227">
            <v>0.28935327994014898</v>
          </cell>
          <cell r="J227">
            <v>0.28997942132310767</v>
          </cell>
          <cell r="K227">
            <v>0.29198674215971726</v>
          </cell>
          <cell r="L227">
            <v>0.29614289412373801</v>
          </cell>
          <cell r="M227">
            <v>0.30568720379146919</v>
          </cell>
          <cell r="N227">
            <v>0.30828833059403615</v>
          </cell>
        </row>
        <row r="228">
          <cell r="A228" t="str">
            <v>All engineering and technologyAsianNo.</v>
          </cell>
          <cell r="B228" t="str">
            <v>All engineering and technology</v>
          </cell>
          <cell r="C228" t="str">
            <v>Asian</v>
          </cell>
          <cell r="D228" t="str">
            <v>No.</v>
          </cell>
          <cell r="E228">
            <v>440</v>
          </cell>
          <cell r="F228">
            <v>605</v>
          </cell>
          <cell r="G228">
            <v>515</v>
          </cell>
          <cell r="H228">
            <v>550</v>
          </cell>
          <cell r="I228">
            <v>480</v>
          </cell>
          <cell r="J228">
            <v>480</v>
          </cell>
          <cell r="K228">
            <v>540</v>
          </cell>
          <cell r="L228">
            <v>555</v>
          </cell>
          <cell r="M228">
            <v>595</v>
          </cell>
          <cell r="N228">
            <v>645</v>
          </cell>
        </row>
        <row r="229">
          <cell r="A229" t="str">
            <v>All engineering and technologyAsian%</v>
          </cell>
          <cell r="B229" t="str">
            <v>All engineering and technology</v>
          </cell>
          <cell r="C229" t="str">
            <v>Asian</v>
          </cell>
          <cell r="D229" t="str">
            <v>%</v>
          </cell>
          <cell r="E229">
            <v>0.12777850370951116</v>
          </cell>
          <cell r="F229">
            <v>0.13637765496437534</v>
          </cell>
          <cell r="G229">
            <v>0.12404928232079643</v>
          </cell>
          <cell r="H229">
            <v>0.14376724695942489</v>
          </cell>
          <cell r="I229">
            <v>0.13441068831426231</v>
          </cell>
          <cell r="J229">
            <v>0.13456261877719924</v>
          </cell>
          <cell r="K229">
            <v>0.14499285537780549</v>
          </cell>
          <cell r="L229">
            <v>0.1431159420289855</v>
          </cell>
          <cell r="M229">
            <v>0.1414691943127962</v>
          </cell>
          <cell r="N229">
            <v>0.15144400093918761</v>
          </cell>
        </row>
        <row r="230">
          <cell r="A230" t="str">
            <v>All engineering and technologyBlackNo.</v>
          </cell>
          <cell r="B230" t="str">
            <v>All engineering and technology</v>
          </cell>
          <cell r="C230" t="str">
            <v>Black</v>
          </cell>
          <cell r="D230" t="str">
            <v>No.</v>
          </cell>
          <cell r="E230">
            <v>315</v>
          </cell>
          <cell r="F230">
            <v>370</v>
          </cell>
          <cell r="G230">
            <v>380</v>
          </cell>
          <cell r="H230">
            <v>385</v>
          </cell>
          <cell r="I230">
            <v>325</v>
          </cell>
          <cell r="J230">
            <v>320</v>
          </cell>
          <cell r="K230">
            <v>330</v>
          </cell>
          <cell r="L230">
            <v>340</v>
          </cell>
          <cell r="M230">
            <v>385</v>
          </cell>
          <cell r="N230">
            <v>390</v>
          </cell>
        </row>
        <row r="231">
          <cell r="A231" t="str">
            <v>All engineering and technologyBlack%</v>
          </cell>
          <cell r="B231" t="str">
            <v>All engineering and technology</v>
          </cell>
          <cell r="C231" t="str">
            <v>Black</v>
          </cell>
          <cell r="D231" t="str">
            <v>%</v>
          </cell>
          <cell r="E231">
            <v>9.1551606486925938E-2</v>
          </cell>
          <cell r="F231">
            <v>8.3038618686897103E-2</v>
          </cell>
          <cell r="G231">
            <v>9.1759125087411936E-2</v>
          </cell>
          <cell r="H231">
            <v>0.10150711891590164</v>
          </cell>
          <cell r="I231">
            <v>9.126996312352921E-2</v>
          </cell>
          <cell r="J231">
            <v>8.9834920777716543E-2</v>
          </cell>
          <cell r="K231">
            <v>8.8759844000128943E-2</v>
          </cell>
          <cell r="L231">
            <v>8.7732919254658384E-2</v>
          </cell>
          <cell r="M231">
            <v>9.1706161137440761E-2</v>
          </cell>
          <cell r="N231">
            <v>9.1335994364874384E-2</v>
          </cell>
        </row>
        <row r="232">
          <cell r="A232" t="str">
            <v>All engineering and technologyMixedNo.</v>
          </cell>
          <cell r="B232" t="str">
            <v>All engineering and technology</v>
          </cell>
          <cell r="C232" t="str">
            <v>Mixed</v>
          </cell>
          <cell r="D232" t="str">
            <v>No.</v>
          </cell>
          <cell r="E232">
            <v>70</v>
          </cell>
          <cell r="F232">
            <v>110</v>
          </cell>
          <cell r="G232">
            <v>115</v>
          </cell>
          <cell r="H232">
            <v>110</v>
          </cell>
          <cell r="I232">
            <v>115</v>
          </cell>
          <cell r="J232">
            <v>105</v>
          </cell>
          <cell r="K232">
            <v>115</v>
          </cell>
          <cell r="L232">
            <v>115</v>
          </cell>
          <cell r="M232">
            <v>150</v>
          </cell>
          <cell r="N232">
            <v>145</v>
          </cell>
        </row>
        <row r="233">
          <cell r="A233" t="str">
            <v>All engineering and technologyMixed%</v>
          </cell>
          <cell r="B233" t="str">
            <v>All engineering and technology</v>
          </cell>
          <cell r="C233" t="str">
            <v>Mixed</v>
          </cell>
          <cell r="D233" t="str">
            <v>%</v>
          </cell>
          <cell r="E233">
            <v>2.0938774917606744E-2</v>
          </cell>
          <cell r="F233">
            <v>2.4956383733102216E-2</v>
          </cell>
          <cell r="G233">
            <v>2.8041515573146082E-2</v>
          </cell>
          <cell r="H233">
            <v>2.9353571512805657E-2</v>
          </cell>
          <cell r="I233">
            <v>3.1731630855640201E-2</v>
          </cell>
          <cell r="J233">
            <v>2.9968401048050649E-2</v>
          </cell>
          <cell r="K233">
            <v>3.0525801218346107E-2</v>
          </cell>
          <cell r="L233">
            <v>3.0279503105590064E-2</v>
          </cell>
          <cell r="M233">
            <v>3.5308056872037911E-2</v>
          </cell>
          <cell r="N233">
            <v>3.4045550598732099E-2</v>
          </cell>
        </row>
        <row r="234">
          <cell r="A234" t="str">
            <v>All engineering and technologyOtherNo.</v>
          </cell>
          <cell r="B234" t="str">
            <v>All engineering and technology</v>
          </cell>
          <cell r="C234" t="str">
            <v>Other</v>
          </cell>
          <cell r="D234" t="str">
            <v>No.</v>
          </cell>
          <cell r="E234">
            <v>75</v>
          </cell>
          <cell r="F234">
            <v>105</v>
          </cell>
          <cell r="G234">
            <v>120</v>
          </cell>
          <cell r="H234">
            <v>90</v>
          </cell>
          <cell r="I234">
            <v>115</v>
          </cell>
          <cell r="J234">
            <v>125</v>
          </cell>
          <cell r="K234">
            <v>105</v>
          </cell>
          <cell r="L234">
            <v>135</v>
          </cell>
          <cell r="M234">
            <v>155</v>
          </cell>
          <cell r="N234">
            <v>135</v>
          </cell>
        </row>
        <row r="235">
          <cell r="A235" t="str">
            <v>All engineering and technologyOther%</v>
          </cell>
          <cell r="B235" t="str">
            <v>All engineering and technology</v>
          </cell>
          <cell r="C235" t="str">
            <v>Other</v>
          </cell>
          <cell r="D235" t="str">
            <v>%</v>
          </cell>
          <cell r="E235">
            <v>2.1075250083482145E-2</v>
          </cell>
          <cell r="F235">
            <v>2.3227491192328042E-2</v>
          </cell>
          <cell r="G235">
            <v>2.9303131450762132E-2</v>
          </cell>
          <cell r="H235">
            <v>2.3871233185442972E-2</v>
          </cell>
          <cell r="I235">
            <v>3.1940997646717262E-2</v>
          </cell>
          <cell r="J235">
            <v>3.5613480720141234E-2</v>
          </cell>
          <cell r="K235">
            <v>2.7708241563436726E-2</v>
          </cell>
          <cell r="L235">
            <v>3.5196687370600416E-2</v>
          </cell>
          <cell r="M235">
            <v>3.7203791469194315E-2</v>
          </cell>
          <cell r="N235">
            <v>3.1462784691242078E-2</v>
          </cell>
        </row>
        <row r="236">
          <cell r="A236" t="str">
            <v>All engineering and technologyLow participation neighbourhoodNo.</v>
          </cell>
          <cell r="B236" t="str">
            <v>All engineering and technology</v>
          </cell>
          <cell r="C236" t="str">
            <v>Low participation neighbourhood</v>
          </cell>
          <cell r="D236" t="str">
            <v>No.</v>
          </cell>
          <cell r="E236" t="str">
            <v>-</v>
          </cell>
          <cell r="F236" t="str">
            <v>-</v>
          </cell>
          <cell r="G236" t="str">
            <v>-</v>
          </cell>
          <cell r="H236" t="str">
            <v>-</v>
          </cell>
          <cell r="I236" t="str">
            <v>-</v>
          </cell>
          <cell r="J236">
            <v>350</v>
          </cell>
          <cell r="K236">
            <v>360</v>
          </cell>
          <cell r="L236">
            <v>350</v>
          </cell>
          <cell r="M236">
            <v>435</v>
          </cell>
          <cell r="N236">
            <v>480</v>
          </cell>
        </row>
        <row r="237">
          <cell r="A237" t="str">
            <v>All engineering and technologyLow participation neighbourhood%</v>
          </cell>
          <cell r="B237" t="str">
            <v>All engineering and technology</v>
          </cell>
          <cell r="C237" t="str">
            <v>Low participation neighbourhood</v>
          </cell>
          <cell r="D237" t="str">
            <v>%</v>
          </cell>
          <cell r="E237" t="str">
            <v>-</v>
          </cell>
          <cell r="F237" t="str">
            <v>-</v>
          </cell>
          <cell r="G237" t="str">
            <v>-</v>
          </cell>
          <cell r="H237" t="str">
            <v>-</v>
          </cell>
          <cell r="I237" t="str">
            <v>-</v>
          </cell>
          <cell r="J237">
            <v>9.7384529771841963E-2</v>
          </cell>
          <cell r="K237">
            <v>9.3319469716662329E-2</v>
          </cell>
          <cell r="L237">
            <v>8.9116517285531369E-2</v>
          </cell>
          <cell r="M237">
            <v>9.9177330895795252E-2</v>
          </cell>
          <cell r="N237">
            <v>0.1094391244870041</v>
          </cell>
        </row>
        <row r="238">
          <cell r="A238" t="str">
            <v>All engineering and technologyOther neighbourhoodNo.</v>
          </cell>
          <cell r="B238" t="str">
            <v>All engineering and technology</v>
          </cell>
          <cell r="C238" t="str">
            <v>Other neighbourhood</v>
          </cell>
          <cell r="D238" t="str">
            <v>No.</v>
          </cell>
          <cell r="E238" t="str">
            <v>-</v>
          </cell>
          <cell r="F238" t="str">
            <v>-</v>
          </cell>
          <cell r="G238" t="str">
            <v>-</v>
          </cell>
          <cell r="H238" t="str">
            <v>-</v>
          </cell>
          <cell r="I238" t="str">
            <v>-</v>
          </cell>
          <cell r="J238">
            <v>3245</v>
          </cell>
          <cell r="K238">
            <v>3490</v>
          </cell>
          <cell r="L238">
            <v>3555</v>
          </cell>
          <cell r="M238">
            <v>3940</v>
          </cell>
          <cell r="N238">
            <v>3905</v>
          </cell>
        </row>
        <row r="239">
          <cell r="A239" t="str">
            <v>All engineering and technologyOther neighbourhood%</v>
          </cell>
          <cell r="B239" t="str">
            <v>All engineering and technology</v>
          </cell>
          <cell r="C239" t="str">
            <v>Other neighbourhood</v>
          </cell>
          <cell r="D239" t="str">
            <v>%</v>
          </cell>
          <cell r="E239" t="str">
            <v>-</v>
          </cell>
          <cell r="F239" t="str">
            <v>-</v>
          </cell>
          <cell r="G239" t="str">
            <v>-</v>
          </cell>
          <cell r="H239" t="str">
            <v>-</v>
          </cell>
          <cell r="I239" t="str">
            <v>-</v>
          </cell>
          <cell r="J239">
            <v>0.90261547022815802</v>
          </cell>
          <cell r="K239">
            <v>0.90668053028333762</v>
          </cell>
          <cell r="L239">
            <v>0.91088348271446862</v>
          </cell>
          <cell r="M239">
            <v>0.90082266910420472</v>
          </cell>
          <cell r="N239">
            <v>0.8905608755129959</v>
          </cell>
        </row>
        <row r="240">
          <cell r="A240" t="str">
            <v>All engineering and technologyDisabled No.</v>
          </cell>
          <cell r="B240" t="str">
            <v>All engineering and technology</v>
          </cell>
          <cell r="C240" t="str">
            <v xml:space="preserve">Disabled </v>
          </cell>
          <cell r="D240" t="str">
            <v>No.</v>
          </cell>
          <cell r="E240" t="str">
            <v>-</v>
          </cell>
          <cell r="F240" t="str">
            <v>-</v>
          </cell>
          <cell r="G240" t="str">
            <v>-</v>
          </cell>
          <cell r="H240" t="str">
            <v>-</v>
          </cell>
          <cell r="I240" t="str">
            <v>-</v>
          </cell>
          <cell r="J240">
            <v>405</v>
          </cell>
          <cell r="K240">
            <v>475</v>
          </cell>
          <cell r="L240">
            <v>430</v>
          </cell>
          <cell r="M240">
            <v>590</v>
          </cell>
          <cell r="N240">
            <v>645</v>
          </cell>
        </row>
        <row r="241">
          <cell r="A241" t="str">
            <v>All engineering and technologyDisabled %</v>
          </cell>
          <cell r="B241" t="str">
            <v>All engineering and technology</v>
          </cell>
          <cell r="C241" t="str">
            <v xml:space="preserve">Disabled </v>
          </cell>
          <cell r="D241" t="str">
            <v>%</v>
          </cell>
          <cell r="E241" t="str">
            <v>-</v>
          </cell>
          <cell r="F241" t="str">
            <v>-</v>
          </cell>
          <cell r="G241" t="str">
            <v>-</v>
          </cell>
          <cell r="H241" t="str">
            <v>-</v>
          </cell>
          <cell r="I241" t="str">
            <v>-</v>
          </cell>
          <cell r="J241">
            <v>2.6548093899169553E-2</v>
          </cell>
          <cell r="K241">
            <v>3.0611587291357864E-2</v>
          </cell>
          <cell r="L241">
            <v>2.8461995641550556E-2</v>
          </cell>
          <cell r="M241">
            <v>3.8215738170550642E-2</v>
          </cell>
          <cell r="N241">
            <v>4.1442134975622276E-2</v>
          </cell>
        </row>
        <row r="242">
          <cell r="A242" t="str">
            <v>All engineering and technologyNo known disabilityNo.</v>
          </cell>
          <cell r="B242" t="str">
            <v>All engineering and technology</v>
          </cell>
          <cell r="C242" t="str">
            <v>No known disability</v>
          </cell>
          <cell r="D242" t="str">
            <v>No.</v>
          </cell>
          <cell r="E242" t="str">
            <v>-</v>
          </cell>
          <cell r="F242" t="str">
            <v>-</v>
          </cell>
          <cell r="G242" t="str">
            <v>-</v>
          </cell>
          <cell r="H242" t="str">
            <v>-</v>
          </cell>
          <cell r="I242" t="str">
            <v>-</v>
          </cell>
          <cell r="J242">
            <v>14885</v>
          </cell>
          <cell r="K242">
            <v>15040</v>
          </cell>
          <cell r="L242">
            <v>14710</v>
          </cell>
          <cell r="M242">
            <v>14900</v>
          </cell>
          <cell r="N242">
            <v>14940</v>
          </cell>
        </row>
        <row r="243">
          <cell r="A243" t="str">
            <v>All engineering and technologyNo known disability%</v>
          </cell>
          <cell r="B243" t="str">
            <v>All engineering and technology</v>
          </cell>
          <cell r="C243" t="str">
            <v>No known disability</v>
          </cell>
          <cell r="D243" t="str">
            <v>%</v>
          </cell>
          <cell r="E243" t="str">
            <v>-</v>
          </cell>
          <cell r="F243" t="str">
            <v>-</v>
          </cell>
          <cell r="G243" t="str">
            <v>-</v>
          </cell>
          <cell r="H243" t="str">
            <v>-</v>
          </cell>
          <cell r="I243" t="str">
            <v>-</v>
          </cell>
          <cell r="J243">
            <v>0.97345190610083032</v>
          </cell>
          <cell r="K243">
            <v>0.96938841270864218</v>
          </cell>
          <cell r="L243">
            <v>0.97153800435844961</v>
          </cell>
          <cell r="M243">
            <v>0.96178426182944932</v>
          </cell>
          <cell r="N243">
            <v>0.95855786502437768</v>
          </cell>
        </row>
        <row r="244">
          <cell r="A244" t="str">
            <v>All engineering and technologyUKNo.</v>
          </cell>
          <cell r="B244" t="str">
            <v>All engineering and technology</v>
          </cell>
          <cell r="C244" t="str">
            <v>UK</v>
          </cell>
          <cell r="D244" t="str">
            <v>No.</v>
          </cell>
          <cell r="E244">
            <v>3840</v>
          </cell>
          <cell r="F244">
            <v>4780</v>
          </cell>
          <cell r="G244">
            <v>4575</v>
          </cell>
          <cell r="H244">
            <v>4255</v>
          </cell>
          <cell r="I244">
            <v>3900</v>
          </cell>
          <cell r="J244">
            <v>3805</v>
          </cell>
          <cell r="K244">
            <v>4055</v>
          </cell>
          <cell r="L244">
            <v>4135</v>
          </cell>
          <cell r="M244">
            <v>4560</v>
          </cell>
          <cell r="N244">
            <v>4605</v>
          </cell>
        </row>
        <row r="245">
          <cell r="A245" t="str">
            <v>All engineering and technologyUK%</v>
          </cell>
          <cell r="B245" t="str">
            <v>All engineering and technology</v>
          </cell>
          <cell r="C245" t="str">
            <v>UK</v>
          </cell>
          <cell r="D245" t="str">
            <v>%</v>
          </cell>
          <cell r="E245">
            <v>0.27963533138554125</v>
          </cell>
          <cell r="F245">
            <v>0.28514425826861456</v>
          </cell>
          <cell r="G245">
            <v>0.26759445991936665</v>
          </cell>
          <cell r="H245">
            <v>0.27671169064034418</v>
          </cell>
          <cell r="I245">
            <v>0.26259093113482068</v>
          </cell>
          <cell r="J245">
            <v>0.2486728649768446</v>
          </cell>
          <cell r="K245">
            <v>0.26121447691120053</v>
          </cell>
          <cell r="L245">
            <v>0.27301545370492669</v>
          </cell>
          <cell r="M245">
            <v>0.29436446969207924</v>
          </cell>
          <cell r="N245">
            <v>0.29548370541442137</v>
          </cell>
        </row>
        <row r="246">
          <cell r="A246" t="str">
            <v>All engineering and technologyEUNo.</v>
          </cell>
          <cell r="B246" t="str">
            <v>All engineering and technology</v>
          </cell>
          <cell r="C246" t="str">
            <v>EU</v>
          </cell>
          <cell r="D246" t="str">
            <v>No.</v>
          </cell>
          <cell r="E246">
            <v>1820</v>
          </cell>
          <cell r="F246">
            <v>2260</v>
          </cell>
          <cell r="G246">
            <v>2375</v>
          </cell>
          <cell r="H246">
            <v>2340</v>
          </cell>
          <cell r="I246">
            <v>2290</v>
          </cell>
          <cell r="J246">
            <v>2320</v>
          </cell>
          <cell r="K246">
            <v>2305</v>
          </cell>
          <cell r="L246">
            <v>2255</v>
          </cell>
          <cell r="M246">
            <v>2260</v>
          </cell>
          <cell r="N246">
            <v>2100</v>
          </cell>
        </row>
        <row r="247">
          <cell r="A247" t="str">
            <v>All engineering and technologyEU%</v>
          </cell>
          <cell r="B247" t="str">
            <v>All engineering and technology</v>
          </cell>
          <cell r="C247" t="str">
            <v>EU</v>
          </cell>
          <cell r="D247" t="str">
            <v>%</v>
          </cell>
          <cell r="E247">
            <v>0.13233579974386997</v>
          </cell>
          <cell r="F247">
            <v>0.13494006659863256</v>
          </cell>
          <cell r="G247">
            <v>0.13902623247955057</v>
          </cell>
          <cell r="H247">
            <v>0.15229080963128314</v>
          </cell>
          <cell r="I247">
            <v>0.15410739303804286</v>
          </cell>
          <cell r="J247">
            <v>0.15168966946850515</v>
          </cell>
          <cell r="K247">
            <v>0.14845432437343656</v>
          </cell>
          <cell r="L247">
            <v>0.14892352397305508</v>
          </cell>
          <cell r="M247">
            <v>0.14595571622232265</v>
          </cell>
          <cell r="N247">
            <v>0.13484731845008982</v>
          </cell>
        </row>
        <row r="248">
          <cell r="A248" t="str">
            <v>All engineering and technologyNon EUNo.</v>
          </cell>
          <cell r="B248" t="str">
            <v>All engineering and technology</v>
          </cell>
          <cell r="C248" t="str">
            <v>Non EU</v>
          </cell>
          <cell r="D248" t="str">
            <v>No.</v>
          </cell>
          <cell r="E248">
            <v>8075</v>
          </cell>
          <cell r="F248">
            <v>9725</v>
          </cell>
          <cell r="G248">
            <v>10140</v>
          </cell>
          <cell r="H248">
            <v>8775</v>
          </cell>
          <cell r="I248">
            <v>8660</v>
          </cell>
          <cell r="J248">
            <v>9170</v>
          </cell>
          <cell r="K248">
            <v>9160</v>
          </cell>
          <cell r="L248">
            <v>8755</v>
          </cell>
          <cell r="M248">
            <v>8670</v>
          </cell>
          <cell r="N248">
            <v>8880</v>
          </cell>
        </row>
        <row r="249">
          <cell r="A249" t="str">
            <v>All engineering and technologyNon EU%</v>
          </cell>
          <cell r="B249" t="str">
            <v>All engineering and technology</v>
          </cell>
          <cell r="C249" t="str">
            <v>Non EU</v>
          </cell>
          <cell r="D249" t="str">
            <v>%</v>
          </cell>
          <cell r="E249">
            <v>0.58802886887058881</v>
          </cell>
          <cell r="F249">
            <v>0.57991567513275299</v>
          </cell>
          <cell r="G249">
            <v>0.59337930760108282</v>
          </cell>
          <cell r="H249">
            <v>0.57099749972837277</v>
          </cell>
          <cell r="I249">
            <v>0.58330167582713643</v>
          </cell>
          <cell r="J249">
            <v>0.59963746555465025</v>
          </cell>
          <cell r="K249">
            <v>0.59033119871536288</v>
          </cell>
          <cell r="L249">
            <v>0.57806102232201828</v>
          </cell>
          <cell r="M249">
            <v>0.55967981408559808</v>
          </cell>
          <cell r="N249">
            <v>0.56966897613548884</v>
          </cell>
        </row>
        <row r="250">
          <cell r="A250" t="str">
            <v>All engineering and technologyTotalNo.</v>
          </cell>
          <cell r="B250" t="str">
            <v>All engineering and technology</v>
          </cell>
          <cell r="C250" t="str">
            <v>Total</v>
          </cell>
          <cell r="D250" t="str">
            <v>No.</v>
          </cell>
          <cell r="E250">
            <v>13735</v>
          </cell>
          <cell r="F250">
            <v>16765</v>
          </cell>
          <cell r="G250">
            <v>17090</v>
          </cell>
          <cell r="H250">
            <v>15370</v>
          </cell>
          <cell r="I250">
            <v>14845</v>
          </cell>
          <cell r="J250">
            <v>15295</v>
          </cell>
          <cell r="K250">
            <v>15520</v>
          </cell>
          <cell r="L250">
            <v>15145</v>
          </cell>
          <cell r="M250">
            <v>15490</v>
          </cell>
          <cell r="N250">
            <v>15590</v>
          </cell>
        </row>
      </sheetData>
      <sheetData sheetId="102"/>
      <sheetData sheetId="103"/>
      <sheetData sheetId="104"/>
      <sheetData sheetId="105">
        <row r="2">
          <cell r="E2" t="str">
            <v>2009/10</v>
          </cell>
          <cell r="F2" t="str">
            <v>2010/11</v>
          </cell>
          <cell r="G2" t="str">
            <v>2011/12</v>
          </cell>
          <cell r="H2" t="str">
            <v>2012/13</v>
          </cell>
          <cell r="I2" t="str">
            <v>2013/14</v>
          </cell>
          <cell r="J2" t="str">
            <v>2014/15</v>
          </cell>
          <cell r="K2" t="str">
            <v>2015/16</v>
          </cell>
          <cell r="L2" t="str">
            <v>2016/17</v>
          </cell>
          <cell r="M2" t="str">
            <v>2017/18</v>
          </cell>
          <cell r="N2" t="str">
            <v>2018/19</v>
          </cell>
        </row>
        <row r="3">
          <cell r="A3" t="str">
            <v>General engineeringFemaleNo.</v>
          </cell>
          <cell r="B3" t="str">
            <v>General engineering</v>
          </cell>
          <cell r="C3" t="str">
            <v>Female</v>
          </cell>
          <cell r="D3" t="str">
            <v>No.</v>
          </cell>
          <cell r="E3">
            <v>105</v>
          </cell>
          <cell r="F3">
            <v>135</v>
          </cell>
          <cell r="G3">
            <v>115</v>
          </cell>
          <cell r="H3">
            <v>135</v>
          </cell>
          <cell r="I3">
            <v>170</v>
          </cell>
          <cell r="J3">
            <v>160</v>
          </cell>
          <cell r="K3">
            <v>165</v>
          </cell>
          <cell r="L3">
            <v>215</v>
          </cell>
          <cell r="M3">
            <v>215</v>
          </cell>
          <cell r="N3">
            <v>270</v>
          </cell>
        </row>
        <row r="4">
          <cell r="A4" t="str">
            <v>General engineeringFemale%</v>
          </cell>
          <cell r="B4" t="str">
            <v>General engineering</v>
          </cell>
          <cell r="C4" t="str">
            <v>Female</v>
          </cell>
          <cell r="D4" t="str">
            <v>%</v>
          </cell>
          <cell r="E4">
            <v>0.18125552608311229</v>
          </cell>
          <cell r="F4">
            <v>0.20676310409937115</v>
          </cell>
          <cell r="G4">
            <v>0.18475050026998696</v>
          </cell>
          <cell r="H4">
            <v>0.21116900806157837</v>
          </cell>
          <cell r="I4">
            <v>0.25066619292947234</v>
          </cell>
          <cell r="J4">
            <v>0.23298932489576249</v>
          </cell>
          <cell r="K4">
            <v>0.22340867374964835</v>
          </cell>
          <cell r="L4">
            <v>0.25381903642773207</v>
          </cell>
          <cell r="M4">
            <v>0.23510292524377033</v>
          </cell>
          <cell r="N4">
            <v>0.27027027027027029</v>
          </cell>
        </row>
        <row r="5">
          <cell r="A5" t="str">
            <v>General engineeringMaleNo.</v>
          </cell>
          <cell r="B5" t="str">
            <v>General engineering</v>
          </cell>
          <cell r="C5" t="str">
            <v>Male</v>
          </cell>
          <cell r="D5" t="str">
            <v>No.</v>
          </cell>
          <cell r="E5">
            <v>465</v>
          </cell>
          <cell r="F5">
            <v>510</v>
          </cell>
          <cell r="G5">
            <v>515</v>
          </cell>
          <cell r="H5">
            <v>500</v>
          </cell>
          <cell r="I5">
            <v>505</v>
          </cell>
          <cell r="J5">
            <v>520</v>
          </cell>
          <cell r="K5">
            <v>580</v>
          </cell>
          <cell r="L5">
            <v>635</v>
          </cell>
          <cell r="M5">
            <v>705</v>
          </cell>
          <cell r="N5">
            <v>730</v>
          </cell>
        </row>
        <row r="6">
          <cell r="A6" t="str">
            <v>General engineeringMale%</v>
          </cell>
          <cell r="B6" t="str">
            <v>General engineering</v>
          </cell>
          <cell r="C6" t="str">
            <v>Male</v>
          </cell>
          <cell r="D6" t="str">
            <v>%</v>
          </cell>
          <cell r="E6">
            <v>0.81874447391688776</v>
          </cell>
          <cell r="F6">
            <v>0.79323689590062896</v>
          </cell>
          <cell r="G6">
            <v>0.81524949973001293</v>
          </cell>
          <cell r="H6">
            <v>0.78883099193842154</v>
          </cell>
          <cell r="I6">
            <v>0.74933380707052766</v>
          </cell>
          <cell r="J6">
            <v>0.76701067510423748</v>
          </cell>
          <cell r="K6">
            <v>0.77659132625035165</v>
          </cell>
          <cell r="L6">
            <v>0.74618096357226793</v>
          </cell>
          <cell r="M6">
            <v>0.76489707475622959</v>
          </cell>
          <cell r="N6">
            <v>0.72972972972972971</v>
          </cell>
        </row>
        <row r="7">
          <cell r="A7" t="str">
            <v>General engineeringWhiteNo.</v>
          </cell>
          <cell r="B7" t="str">
            <v>General engineering</v>
          </cell>
          <cell r="C7" t="str">
            <v>White</v>
          </cell>
          <cell r="D7" t="str">
            <v>No.</v>
          </cell>
          <cell r="E7">
            <v>175</v>
          </cell>
          <cell r="F7">
            <v>150</v>
          </cell>
          <cell r="G7">
            <v>165</v>
          </cell>
          <cell r="H7">
            <v>185</v>
          </cell>
          <cell r="I7">
            <v>215</v>
          </cell>
          <cell r="J7">
            <v>200</v>
          </cell>
          <cell r="K7">
            <v>235</v>
          </cell>
          <cell r="L7">
            <v>230</v>
          </cell>
          <cell r="M7">
            <v>255</v>
          </cell>
          <cell r="N7">
            <v>290</v>
          </cell>
        </row>
        <row r="8">
          <cell r="A8" t="str">
            <v>General engineeringWhite%</v>
          </cell>
          <cell r="B8" t="str">
            <v>General engineering</v>
          </cell>
          <cell r="C8" t="str">
            <v>White</v>
          </cell>
          <cell r="D8" t="str">
            <v>%</v>
          </cell>
          <cell r="E8">
            <v>0.82863849765258213</v>
          </cell>
          <cell r="F8">
            <v>0.77099236641221369</v>
          </cell>
          <cell r="G8">
            <v>0.78836803096822916</v>
          </cell>
          <cell r="H8">
            <v>0.83221476510067116</v>
          </cell>
          <cell r="I8">
            <v>0.79155137428518729</v>
          </cell>
          <cell r="J8">
            <v>0.78252985927707042</v>
          </cell>
          <cell r="K8">
            <v>0.80668684645019262</v>
          </cell>
          <cell r="L8">
            <v>0.76767676767676762</v>
          </cell>
          <cell r="M8">
            <v>0.79192546583850931</v>
          </cell>
          <cell r="N8">
            <v>0.79670329670329665</v>
          </cell>
        </row>
        <row r="9">
          <cell r="A9" t="str">
            <v>General engineeringMinority ethnic totalNo.</v>
          </cell>
          <cell r="B9" t="str">
            <v>General engineering</v>
          </cell>
          <cell r="C9" t="str">
            <v>Minority ethnic total</v>
          </cell>
          <cell r="D9" t="str">
            <v>No.</v>
          </cell>
          <cell r="E9">
            <v>35</v>
          </cell>
          <cell r="F9">
            <v>45</v>
          </cell>
          <cell r="G9">
            <v>45</v>
          </cell>
          <cell r="H9">
            <v>40</v>
          </cell>
          <cell r="I9">
            <v>55</v>
          </cell>
          <cell r="J9">
            <v>55</v>
          </cell>
          <cell r="K9">
            <v>55</v>
          </cell>
          <cell r="L9">
            <v>70</v>
          </cell>
          <cell r="M9">
            <v>65</v>
          </cell>
          <cell r="N9">
            <v>75</v>
          </cell>
        </row>
        <row r="10">
          <cell r="A10" t="str">
            <v>General engineeringMinority ethnic total%</v>
          </cell>
          <cell r="B10" t="str">
            <v>General engineering</v>
          </cell>
          <cell r="C10" t="str">
            <v>Minority ethnic total</v>
          </cell>
          <cell r="D10" t="str">
            <v>%</v>
          </cell>
          <cell r="E10">
            <v>0.17136150234741784</v>
          </cell>
          <cell r="F10">
            <v>0.22900763358778625</v>
          </cell>
          <cell r="G10">
            <v>0.21163196903177073</v>
          </cell>
          <cell r="H10">
            <v>0.16778523489932887</v>
          </cell>
          <cell r="I10">
            <v>0.20844862571481276</v>
          </cell>
          <cell r="J10">
            <v>0.21747014072292956</v>
          </cell>
          <cell r="K10">
            <v>0.19331315354980735</v>
          </cell>
          <cell r="L10">
            <v>0.23232323232323232</v>
          </cell>
          <cell r="M10">
            <v>0.20807453416149069</v>
          </cell>
          <cell r="N10">
            <v>0.2032967032967033</v>
          </cell>
        </row>
        <row r="11">
          <cell r="A11" t="str">
            <v>General engineeringAsianNo.</v>
          </cell>
          <cell r="B11" t="str">
            <v>General engineering</v>
          </cell>
          <cell r="C11" t="str">
            <v>Asian</v>
          </cell>
          <cell r="D11" t="str">
            <v>No.</v>
          </cell>
          <cell r="E11">
            <v>30</v>
          </cell>
          <cell r="F11">
            <v>30</v>
          </cell>
          <cell r="G11">
            <v>35</v>
          </cell>
          <cell r="H11">
            <v>25</v>
          </cell>
          <cell r="I11">
            <v>35</v>
          </cell>
          <cell r="J11">
            <v>35</v>
          </cell>
          <cell r="K11">
            <v>30</v>
          </cell>
          <cell r="L11">
            <v>35</v>
          </cell>
          <cell r="M11">
            <v>40</v>
          </cell>
          <cell r="N11">
            <v>40</v>
          </cell>
        </row>
        <row r="12">
          <cell r="A12" t="str">
            <v>General engineeringAsian%</v>
          </cell>
          <cell r="B12" t="str">
            <v>General engineering</v>
          </cell>
          <cell r="C12" t="str">
            <v>Asian</v>
          </cell>
          <cell r="D12" t="str">
            <v>%</v>
          </cell>
          <cell r="E12">
            <v>0.12910798122065728</v>
          </cell>
          <cell r="F12">
            <v>0.14249363867684478</v>
          </cell>
          <cell r="G12">
            <v>0.15578529953264408</v>
          </cell>
          <cell r="H12">
            <v>0.11409395973154363</v>
          </cell>
          <cell r="I12">
            <v>0.12053126729385723</v>
          </cell>
          <cell r="J12">
            <v>0.1373329654302495</v>
          </cell>
          <cell r="K12">
            <v>0.10731975784259767</v>
          </cell>
          <cell r="L12">
            <v>0.11073825503355705</v>
          </cell>
          <cell r="M12">
            <v>0.12422360248447205</v>
          </cell>
          <cell r="N12">
            <v>0.11263736263736264</v>
          </cell>
        </row>
        <row r="13">
          <cell r="A13" t="str">
            <v>General engineeringBlackNo.</v>
          </cell>
          <cell r="B13" t="str">
            <v>General engineering</v>
          </cell>
          <cell r="C13" t="str">
            <v>Black</v>
          </cell>
          <cell r="D13" t="str">
            <v>No.</v>
          </cell>
          <cell r="E13">
            <v>0</v>
          </cell>
          <cell r="F13">
            <v>5</v>
          </cell>
          <cell r="G13">
            <v>5</v>
          </cell>
          <cell r="H13">
            <v>5</v>
          </cell>
          <cell r="I13">
            <v>10</v>
          </cell>
          <cell r="J13">
            <v>10</v>
          </cell>
          <cell r="K13">
            <v>10</v>
          </cell>
          <cell r="L13">
            <v>20</v>
          </cell>
          <cell r="M13">
            <v>10</v>
          </cell>
          <cell r="N13">
            <v>15</v>
          </cell>
        </row>
        <row r="14">
          <cell r="A14" t="str">
            <v>General engineeringBlack%</v>
          </cell>
          <cell r="B14" t="str">
            <v>General engineering</v>
          </cell>
          <cell r="C14" t="str">
            <v>Black</v>
          </cell>
          <cell r="D14" t="str">
            <v>%</v>
          </cell>
          <cell r="E14">
            <v>9.3896713615023476E-3</v>
          </cell>
          <cell r="F14">
            <v>2.5445292620865138E-2</v>
          </cell>
          <cell r="G14">
            <v>1.41622999575131E-2</v>
          </cell>
          <cell r="H14">
            <v>1.7897091722595078E-2</v>
          </cell>
          <cell r="I14">
            <v>3.6893562073418186E-2</v>
          </cell>
          <cell r="J14">
            <v>3.1534550041389095E-2</v>
          </cell>
          <cell r="K14">
            <v>2.7517886626307098E-2</v>
          </cell>
          <cell r="L14">
            <v>6.3758389261744972E-2</v>
          </cell>
          <cell r="M14">
            <v>3.1055900621118012E-2</v>
          </cell>
          <cell r="N14">
            <v>3.5714285714285712E-2</v>
          </cell>
        </row>
        <row r="15">
          <cell r="A15" t="str">
            <v>General engineeringMixedNo.</v>
          </cell>
          <cell r="B15" t="str">
            <v>General engineering</v>
          </cell>
          <cell r="C15" t="str">
            <v>Mixed</v>
          </cell>
          <cell r="D15" t="str">
            <v>No.</v>
          </cell>
          <cell r="E15">
            <v>5</v>
          </cell>
          <cell r="F15">
            <v>0</v>
          </cell>
          <cell r="G15">
            <v>5</v>
          </cell>
          <cell r="H15">
            <v>5</v>
          </cell>
          <cell r="I15">
            <v>10</v>
          </cell>
          <cell r="J15">
            <v>5</v>
          </cell>
          <cell r="K15">
            <v>10</v>
          </cell>
          <cell r="L15">
            <v>10</v>
          </cell>
          <cell r="M15">
            <v>10</v>
          </cell>
          <cell r="N15">
            <v>10</v>
          </cell>
        </row>
        <row r="16">
          <cell r="A16" t="str">
            <v>General engineeringMixed%</v>
          </cell>
          <cell r="B16" t="str">
            <v>General engineering</v>
          </cell>
          <cell r="C16" t="str">
            <v>Mixed</v>
          </cell>
          <cell r="D16" t="str">
            <v>%</v>
          </cell>
          <cell r="E16">
            <v>1.4084507042253521E-2</v>
          </cell>
          <cell r="F16">
            <v>1.0178117048346057E-2</v>
          </cell>
          <cell r="G16">
            <v>2.3603833262521832E-2</v>
          </cell>
          <cell r="H16">
            <v>2.6845637583892617E-2</v>
          </cell>
          <cell r="I16">
            <v>3.4421693414499167E-2</v>
          </cell>
          <cell r="J16">
            <v>1.9709093775868183E-2</v>
          </cell>
          <cell r="K16">
            <v>3.4397358282883872E-2</v>
          </cell>
          <cell r="L16">
            <v>3.0201342281879196E-2</v>
          </cell>
          <cell r="M16">
            <v>2.7950310559006212E-2</v>
          </cell>
          <cell r="N16">
            <v>3.2967032967032968E-2</v>
          </cell>
        </row>
        <row r="17">
          <cell r="A17" t="str">
            <v>General engineeringOtherNo.</v>
          </cell>
          <cell r="B17" t="str">
            <v>General engineering</v>
          </cell>
          <cell r="C17" t="str">
            <v>Other</v>
          </cell>
          <cell r="D17" t="str">
            <v>No.</v>
          </cell>
          <cell r="E17">
            <v>5</v>
          </cell>
          <cell r="F17">
            <v>10</v>
          </cell>
          <cell r="G17">
            <v>5</v>
          </cell>
          <cell r="H17">
            <v>0</v>
          </cell>
          <cell r="I17">
            <v>5</v>
          </cell>
          <cell r="J17">
            <v>5</v>
          </cell>
          <cell r="K17">
            <v>5</v>
          </cell>
          <cell r="L17">
            <v>10</v>
          </cell>
          <cell r="M17">
            <v>10</v>
          </cell>
          <cell r="N17">
            <v>10</v>
          </cell>
        </row>
        <row r="18">
          <cell r="A18" t="str">
            <v>General engineeringOther%</v>
          </cell>
          <cell r="B18" t="str">
            <v>General engineering</v>
          </cell>
          <cell r="C18" t="str">
            <v>Other</v>
          </cell>
          <cell r="D18" t="str">
            <v>%</v>
          </cell>
          <cell r="E18">
            <v>1.8779342723004695E-2</v>
          </cell>
          <cell r="F18">
            <v>5.0890585241730277E-2</v>
          </cell>
          <cell r="G18">
            <v>1.8080536279091723E-2</v>
          </cell>
          <cell r="H18">
            <v>8.948545861297539E-3</v>
          </cell>
          <cell r="I18">
            <v>1.6602102933038185E-2</v>
          </cell>
          <cell r="J18">
            <v>2.8893531475422757E-2</v>
          </cell>
          <cell r="K18">
            <v>2.407815079801871E-2</v>
          </cell>
          <cell r="L18">
            <v>3.0201342281879196E-2</v>
          </cell>
          <cell r="M18">
            <v>2.4844720496894408E-2</v>
          </cell>
          <cell r="N18">
            <v>2.197802197802198E-2</v>
          </cell>
        </row>
        <row r="19">
          <cell r="A19" t="str">
            <v>General engineeringLow participation neighbourhoodNo.</v>
          </cell>
          <cell r="B19" t="str">
            <v>General engineering</v>
          </cell>
          <cell r="C19" t="str">
            <v>Low participation neighbourhood</v>
          </cell>
          <cell r="D19" t="str">
            <v>No.</v>
          </cell>
          <cell r="E19" t="str">
            <v>-</v>
          </cell>
          <cell r="F19" t="str">
            <v>-</v>
          </cell>
          <cell r="G19" t="str">
            <v>-</v>
          </cell>
          <cell r="H19" t="str">
            <v>-</v>
          </cell>
          <cell r="I19" t="str">
            <v>-</v>
          </cell>
          <cell r="J19">
            <v>20</v>
          </cell>
          <cell r="K19">
            <v>30</v>
          </cell>
          <cell r="L19">
            <v>10</v>
          </cell>
          <cell r="M19">
            <v>25</v>
          </cell>
          <cell r="N19">
            <v>20</v>
          </cell>
        </row>
        <row r="20">
          <cell r="A20" t="str">
            <v>General engineeringLow participation neighbourhood%</v>
          </cell>
          <cell r="B20" t="str">
            <v>General engineering</v>
          </cell>
          <cell r="C20" t="str">
            <v>Low participation neighbourhood</v>
          </cell>
          <cell r="D20" t="str">
            <v>%</v>
          </cell>
          <cell r="E20" t="str">
            <v>-</v>
          </cell>
          <cell r="F20" t="str">
            <v>-</v>
          </cell>
          <cell r="G20" t="str">
            <v>-</v>
          </cell>
          <cell r="H20" t="str">
            <v>-</v>
          </cell>
          <cell r="I20" t="str">
            <v>-</v>
          </cell>
          <cell r="J20">
            <v>7.5396825396825393E-2</v>
          </cell>
          <cell r="K20">
            <v>9.6551724137931033E-2</v>
          </cell>
          <cell r="L20">
            <v>4.0268456375838924E-2</v>
          </cell>
          <cell r="M20">
            <v>8.0996884735202487E-2</v>
          </cell>
          <cell r="N20">
            <v>6.0869565217391307E-2</v>
          </cell>
        </row>
        <row r="21">
          <cell r="A21" t="str">
            <v>General engineeringOther neighbourhoodNo.</v>
          </cell>
          <cell r="B21" t="str">
            <v>General engineering</v>
          </cell>
          <cell r="C21" t="str">
            <v>Other neighbourhood</v>
          </cell>
          <cell r="D21" t="str">
            <v>No.</v>
          </cell>
          <cell r="E21" t="str">
            <v>-</v>
          </cell>
          <cell r="F21" t="str">
            <v>-</v>
          </cell>
          <cell r="G21" t="str">
            <v>-</v>
          </cell>
          <cell r="H21" t="str">
            <v>-</v>
          </cell>
          <cell r="I21" t="str">
            <v>-</v>
          </cell>
          <cell r="J21">
            <v>235</v>
          </cell>
          <cell r="K21">
            <v>260</v>
          </cell>
          <cell r="L21">
            <v>285</v>
          </cell>
          <cell r="M21">
            <v>295</v>
          </cell>
          <cell r="N21">
            <v>325</v>
          </cell>
        </row>
        <row r="22">
          <cell r="A22" t="str">
            <v>General engineeringOther neighbourhood%</v>
          </cell>
          <cell r="B22" t="str">
            <v>General engineering</v>
          </cell>
          <cell r="C22" t="str">
            <v>Other neighbourhood</v>
          </cell>
          <cell r="D22" t="str">
            <v>%</v>
          </cell>
          <cell r="E22" t="str">
            <v>-</v>
          </cell>
          <cell r="F22" t="str">
            <v>-</v>
          </cell>
          <cell r="G22" t="str">
            <v>-</v>
          </cell>
          <cell r="H22" t="str">
            <v>-</v>
          </cell>
          <cell r="I22" t="str">
            <v>-</v>
          </cell>
          <cell r="J22">
            <v>0.92460317460317465</v>
          </cell>
          <cell r="K22">
            <v>0.90344827586206899</v>
          </cell>
          <cell r="L22">
            <v>0.95973154362416102</v>
          </cell>
          <cell r="M22">
            <v>0.9190031152647975</v>
          </cell>
          <cell r="N22">
            <v>0.93913043478260871</v>
          </cell>
        </row>
        <row r="23">
          <cell r="A23" t="str">
            <v>General engineeringDisabled No.</v>
          </cell>
          <cell r="B23" t="str">
            <v>General engineering</v>
          </cell>
          <cell r="C23" t="str">
            <v xml:space="preserve">Disabled </v>
          </cell>
          <cell r="D23" t="str">
            <v>No.</v>
          </cell>
          <cell r="E23" t="str">
            <v>-</v>
          </cell>
          <cell r="F23" t="str">
            <v>-</v>
          </cell>
          <cell r="G23" t="str">
            <v>-</v>
          </cell>
          <cell r="H23" t="str">
            <v>-</v>
          </cell>
          <cell r="I23" t="str">
            <v>-</v>
          </cell>
          <cell r="J23">
            <v>35</v>
          </cell>
          <cell r="K23">
            <v>35</v>
          </cell>
          <cell r="L23">
            <v>40</v>
          </cell>
          <cell r="M23">
            <v>40</v>
          </cell>
          <cell r="N23">
            <v>65</v>
          </cell>
        </row>
        <row r="24">
          <cell r="A24" t="str">
            <v>General engineeringDisabled %</v>
          </cell>
          <cell r="B24" t="str">
            <v>General engineering</v>
          </cell>
          <cell r="C24" t="str">
            <v xml:space="preserve">Disabled </v>
          </cell>
          <cell r="D24" t="str">
            <v>%</v>
          </cell>
          <cell r="E24" t="str">
            <v>-</v>
          </cell>
          <cell r="F24" t="str">
            <v>-</v>
          </cell>
          <cell r="G24" t="str">
            <v>-</v>
          </cell>
          <cell r="H24" t="str">
            <v>-</v>
          </cell>
          <cell r="I24" t="str">
            <v>-</v>
          </cell>
          <cell r="J24">
            <v>5.0295857988165688E-2</v>
          </cell>
          <cell r="K24">
            <v>4.9531459170013378E-2</v>
          </cell>
          <cell r="L24">
            <v>4.465334900117509E-2</v>
          </cell>
          <cell r="M24">
            <v>4.5454545454545456E-2</v>
          </cell>
          <cell r="N24">
            <v>6.506506506506507E-2</v>
          </cell>
        </row>
        <row r="25">
          <cell r="A25" t="str">
            <v>General engineeringNo known disabilityNo.</v>
          </cell>
          <cell r="B25" t="str">
            <v>General engineering</v>
          </cell>
          <cell r="C25" t="str">
            <v>No known disability</v>
          </cell>
          <cell r="D25" t="str">
            <v>No.</v>
          </cell>
          <cell r="E25" t="str">
            <v>-</v>
          </cell>
          <cell r="F25" t="str">
            <v>-</v>
          </cell>
          <cell r="G25" t="str">
            <v>-</v>
          </cell>
          <cell r="H25" t="str">
            <v>-</v>
          </cell>
          <cell r="I25" t="str">
            <v>-</v>
          </cell>
          <cell r="J25">
            <v>640</v>
          </cell>
          <cell r="K25">
            <v>710</v>
          </cell>
          <cell r="L25">
            <v>815</v>
          </cell>
          <cell r="M25">
            <v>880</v>
          </cell>
          <cell r="N25">
            <v>935</v>
          </cell>
        </row>
        <row r="26">
          <cell r="A26" t="str">
            <v>General engineeringNo known disability%</v>
          </cell>
          <cell r="B26" t="str">
            <v>General engineering</v>
          </cell>
          <cell r="C26" t="str">
            <v>No known disability</v>
          </cell>
          <cell r="D26" t="str">
            <v>%</v>
          </cell>
          <cell r="E26" t="str">
            <v>-</v>
          </cell>
          <cell r="F26" t="str">
            <v>-</v>
          </cell>
          <cell r="G26" t="str">
            <v>-</v>
          </cell>
          <cell r="H26" t="str">
            <v>-</v>
          </cell>
          <cell r="I26" t="str">
            <v>-</v>
          </cell>
          <cell r="J26">
            <v>0.94970414201183428</v>
          </cell>
          <cell r="K26">
            <v>0.95046854082998666</v>
          </cell>
          <cell r="L26">
            <v>0.95534665099882488</v>
          </cell>
          <cell r="M26">
            <v>0.95454545454545459</v>
          </cell>
          <cell r="N26">
            <v>0.93493493493493507</v>
          </cell>
        </row>
        <row r="27">
          <cell r="A27" t="str">
            <v>General engineeringUKNo.</v>
          </cell>
          <cell r="B27" t="str">
            <v>General engineering</v>
          </cell>
          <cell r="C27" t="str">
            <v>UK</v>
          </cell>
          <cell r="D27" t="str">
            <v>No.</v>
          </cell>
          <cell r="E27">
            <v>225</v>
          </cell>
          <cell r="F27">
            <v>215</v>
          </cell>
          <cell r="G27">
            <v>235</v>
          </cell>
          <cell r="H27">
            <v>240</v>
          </cell>
          <cell r="I27">
            <v>295</v>
          </cell>
          <cell r="J27">
            <v>275</v>
          </cell>
          <cell r="K27">
            <v>315</v>
          </cell>
          <cell r="L27">
            <v>325</v>
          </cell>
          <cell r="M27">
            <v>350</v>
          </cell>
          <cell r="N27">
            <v>385</v>
          </cell>
        </row>
        <row r="28">
          <cell r="A28" t="str">
            <v>General engineeringUK%</v>
          </cell>
          <cell r="B28" t="str">
            <v>General engineering</v>
          </cell>
          <cell r="C28" t="str">
            <v>UK</v>
          </cell>
          <cell r="D28" t="str">
            <v>%</v>
          </cell>
          <cell r="E28">
            <v>0.39787798408488062</v>
          </cell>
          <cell r="F28">
            <v>0.33238144281634757</v>
          </cell>
          <cell r="G28">
            <v>0.37135914620588883</v>
          </cell>
          <cell r="H28">
            <v>0.38074724021603124</v>
          </cell>
          <cell r="I28">
            <v>0.43346953277669215</v>
          </cell>
          <cell r="J28">
            <v>0.40526253442710336</v>
          </cell>
          <cell r="K28">
            <v>0.42260923192427835</v>
          </cell>
          <cell r="L28">
            <v>0.37955346650998822</v>
          </cell>
          <cell r="M28">
            <v>0.37878787878787873</v>
          </cell>
          <cell r="N28">
            <v>0.38738738738738737</v>
          </cell>
        </row>
        <row r="29">
          <cell r="A29" t="str">
            <v>General engineeringEUNo.</v>
          </cell>
          <cell r="B29" t="str">
            <v>General engineering</v>
          </cell>
          <cell r="C29" t="str">
            <v>EU</v>
          </cell>
          <cell r="D29" t="str">
            <v>No.</v>
          </cell>
          <cell r="E29">
            <v>85</v>
          </cell>
          <cell r="F29">
            <v>110</v>
          </cell>
          <cell r="G29">
            <v>90</v>
          </cell>
          <cell r="H29">
            <v>100</v>
          </cell>
          <cell r="I29">
            <v>100</v>
          </cell>
          <cell r="J29">
            <v>90</v>
          </cell>
          <cell r="K29">
            <v>115</v>
          </cell>
          <cell r="L29">
            <v>170</v>
          </cell>
          <cell r="M29">
            <v>165</v>
          </cell>
          <cell r="N29">
            <v>170</v>
          </cell>
        </row>
        <row r="30">
          <cell r="A30" t="str">
            <v>General engineeringEU%</v>
          </cell>
          <cell r="B30" t="str">
            <v>General engineering</v>
          </cell>
          <cell r="C30" t="str">
            <v>EU</v>
          </cell>
          <cell r="D30" t="str">
            <v>%</v>
          </cell>
          <cell r="E30">
            <v>0.15384615384615385</v>
          </cell>
          <cell r="F30">
            <v>0.1693116739228813</v>
          </cell>
          <cell r="G30">
            <v>0.14611059937108914</v>
          </cell>
          <cell r="H30">
            <v>0.15863412470897539</v>
          </cell>
          <cell r="I30">
            <v>0.14810209036536981</v>
          </cell>
          <cell r="J30">
            <v>0.13559096158971776</v>
          </cell>
          <cell r="K30">
            <v>0.15553231709769536</v>
          </cell>
          <cell r="L30">
            <v>0.19858989424206816</v>
          </cell>
          <cell r="M30">
            <v>0.1774891774891775</v>
          </cell>
          <cell r="N30">
            <v>0.17017017017017019</v>
          </cell>
        </row>
        <row r="31">
          <cell r="A31" t="str">
            <v>General engineeringNon EUNo.</v>
          </cell>
          <cell r="B31" t="str">
            <v>General engineering</v>
          </cell>
          <cell r="C31" t="str">
            <v>Non EU</v>
          </cell>
          <cell r="D31" t="str">
            <v>No.</v>
          </cell>
          <cell r="E31">
            <v>255</v>
          </cell>
          <cell r="F31">
            <v>320</v>
          </cell>
          <cell r="G31">
            <v>305</v>
          </cell>
          <cell r="H31">
            <v>290</v>
          </cell>
          <cell r="I31">
            <v>285</v>
          </cell>
          <cell r="J31">
            <v>310</v>
          </cell>
          <cell r="K31">
            <v>315</v>
          </cell>
          <cell r="L31">
            <v>360</v>
          </cell>
          <cell r="M31">
            <v>410</v>
          </cell>
          <cell r="N31">
            <v>440</v>
          </cell>
        </row>
        <row r="32">
          <cell r="A32" t="str">
            <v>General engineeringNon EU%</v>
          </cell>
          <cell r="B32" t="str">
            <v>General engineering</v>
          </cell>
          <cell r="C32" t="str">
            <v>Non EU</v>
          </cell>
          <cell r="D32" t="str">
            <v>%</v>
          </cell>
          <cell r="E32">
            <v>0.44827586206896552</v>
          </cell>
          <cell r="F32">
            <v>0.49830688326077122</v>
          </cell>
          <cell r="G32">
            <v>0.48253025442302194</v>
          </cell>
          <cell r="H32">
            <v>0.46061863507499329</v>
          </cell>
          <cell r="I32">
            <v>0.4184283768579381</v>
          </cell>
          <cell r="J32">
            <v>0.45914650398317886</v>
          </cell>
          <cell r="K32">
            <v>0.42185845097802627</v>
          </cell>
          <cell r="L32">
            <v>0.42185663924794359</v>
          </cell>
          <cell r="M32">
            <v>0.44372294372294374</v>
          </cell>
          <cell r="N32">
            <v>0.44244244244244241</v>
          </cell>
        </row>
        <row r="33">
          <cell r="A33" t="str">
            <v>General engineeringTotalNo.</v>
          </cell>
          <cell r="B33" t="str">
            <v>General engineering</v>
          </cell>
          <cell r="C33" t="str">
            <v>Total</v>
          </cell>
          <cell r="D33" t="str">
            <v>No.</v>
          </cell>
          <cell r="E33">
            <v>565</v>
          </cell>
          <cell r="F33">
            <v>640</v>
          </cell>
          <cell r="G33">
            <v>630</v>
          </cell>
          <cell r="H33">
            <v>630</v>
          </cell>
          <cell r="I33">
            <v>675</v>
          </cell>
          <cell r="J33">
            <v>675</v>
          </cell>
          <cell r="K33">
            <v>745</v>
          </cell>
          <cell r="L33">
            <v>850</v>
          </cell>
          <cell r="M33">
            <v>925</v>
          </cell>
          <cell r="N33">
            <v>1000</v>
          </cell>
        </row>
        <row r="34">
          <cell r="A34" t="str">
            <v>Civil engineeringFemaleNo.</v>
          </cell>
          <cell r="B34" t="str">
            <v>Civil engineering</v>
          </cell>
          <cell r="C34" t="str">
            <v>Female</v>
          </cell>
          <cell r="D34" t="str">
            <v>No.</v>
          </cell>
          <cell r="E34">
            <v>80</v>
          </cell>
          <cell r="F34">
            <v>80</v>
          </cell>
          <cell r="G34">
            <v>110</v>
          </cell>
          <cell r="H34">
            <v>105</v>
          </cell>
          <cell r="I34">
            <v>105</v>
          </cell>
          <cell r="J34">
            <v>130</v>
          </cell>
          <cell r="K34">
            <v>115</v>
          </cell>
          <cell r="L34">
            <v>115</v>
          </cell>
          <cell r="M34">
            <v>125</v>
          </cell>
          <cell r="N34">
            <v>140</v>
          </cell>
        </row>
        <row r="35">
          <cell r="A35" t="str">
            <v>Civil engineeringFemale%</v>
          </cell>
          <cell r="B35" t="str">
            <v>Civil engineering</v>
          </cell>
          <cell r="C35" t="str">
            <v>Female</v>
          </cell>
          <cell r="D35" t="str">
            <v>%</v>
          </cell>
          <cell r="E35">
            <v>0.29029982363315698</v>
          </cell>
          <cell r="F35">
            <v>0.26991596638655463</v>
          </cell>
          <cell r="G35">
            <v>0.33670054159313578</v>
          </cell>
          <cell r="H35">
            <v>0.2889910798382182</v>
          </cell>
          <cell r="I35">
            <v>0.30284789460234529</v>
          </cell>
          <cell r="J35">
            <v>0.34291728842464292</v>
          </cell>
          <cell r="K35">
            <v>0.27676718349407886</v>
          </cell>
          <cell r="L35">
            <v>0.27469879518072288</v>
          </cell>
          <cell r="M35">
            <v>0.30508474576271188</v>
          </cell>
          <cell r="N35">
            <v>0.30888888888888888</v>
          </cell>
        </row>
        <row r="36">
          <cell r="A36" t="str">
            <v>Civil engineeringMaleNo.</v>
          </cell>
          <cell r="B36" t="str">
            <v>Civil engineering</v>
          </cell>
          <cell r="C36" t="str">
            <v>Male</v>
          </cell>
          <cell r="D36" t="str">
            <v>No.</v>
          </cell>
          <cell r="E36">
            <v>200</v>
          </cell>
          <cell r="F36">
            <v>215</v>
          </cell>
          <cell r="G36">
            <v>220</v>
          </cell>
          <cell r="H36">
            <v>255</v>
          </cell>
          <cell r="I36">
            <v>245</v>
          </cell>
          <cell r="J36">
            <v>245</v>
          </cell>
          <cell r="K36">
            <v>295</v>
          </cell>
          <cell r="L36">
            <v>300</v>
          </cell>
          <cell r="M36">
            <v>285</v>
          </cell>
          <cell r="N36">
            <v>310</v>
          </cell>
        </row>
        <row r="37">
          <cell r="A37" t="str">
            <v>Civil engineeringMale%</v>
          </cell>
          <cell r="B37" t="str">
            <v>Civil engineering</v>
          </cell>
          <cell r="C37" t="str">
            <v>Male</v>
          </cell>
          <cell r="D37" t="str">
            <v>%</v>
          </cell>
          <cell r="E37">
            <v>0.70970017636684302</v>
          </cell>
          <cell r="F37">
            <v>0.73008403361344532</v>
          </cell>
          <cell r="G37">
            <v>0.66329945840686433</v>
          </cell>
          <cell r="H37">
            <v>0.71100892016178185</v>
          </cell>
          <cell r="I37">
            <v>0.69715210539765471</v>
          </cell>
          <cell r="J37">
            <v>0.65708271157535714</v>
          </cell>
          <cell r="K37">
            <v>0.72323281650592119</v>
          </cell>
          <cell r="L37">
            <v>0.72530120481927707</v>
          </cell>
          <cell r="M37">
            <v>0.69491525423728817</v>
          </cell>
          <cell r="N37">
            <v>0.69111111111111112</v>
          </cell>
        </row>
        <row r="38">
          <cell r="A38" t="str">
            <v>Civil engineeringWhiteNo.</v>
          </cell>
          <cell r="B38" t="str">
            <v>Civil engineering</v>
          </cell>
          <cell r="C38" t="str">
            <v>White</v>
          </cell>
          <cell r="D38" t="str">
            <v>No.</v>
          </cell>
          <cell r="E38">
            <v>65</v>
          </cell>
          <cell r="F38">
            <v>80</v>
          </cell>
          <cell r="G38">
            <v>75</v>
          </cell>
          <cell r="H38">
            <v>100</v>
          </cell>
          <cell r="I38">
            <v>110</v>
          </cell>
          <cell r="J38">
            <v>110</v>
          </cell>
          <cell r="K38">
            <v>115</v>
          </cell>
          <cell r="L38">
            <v>120</v>
          </cell>
          <cell r="M38">
            <v>85</v>
          </cell>
          <cell r="N38">
            <v>115</v>
          </cell>
        </row>
        <row r="39">
          <cell r="A39" t="str">
            <v>Civil engineeringWhite%</v>
          </cell>
          <cell r="B39" t="str">
            <v>Civil engineering</v>
          </cell>
          <cell r="C39" t="str">
            <v>White</v>
          </cell>
          <cell r="D39" t="str">
            <v>%</v>
          </cell>
          <cell r="E39">
            <v>0.90264255910987479</v>
          </cell>
          <cell r="F39">
            <v>0.84210526315789469</v>
          </cell>
          <cell r="G39">
            <v>0.80713596914175501</v>
          </cell>
          <cell r="H39">
            <v>0.78738483345145294</v>
          </cell>
          <cell r="I39">
            <v>0.8060385594761732</v>
          </cell>
          <cell r="J39">
            <v>0.8426461632155906</v>
          </cell>
          <cell r="K39">
            <v>0.75034719925930815</v>
          </cell>
          <cell r="L39">
            <v>0.79084967320261434</v>
          </cell>
          <cell r="M39">
            <v>0.77981651376146788</v>
          </cell>
          <cell r="N39">
            <v>0.85606060606060608</v>
          </cell>
        </row>
        <row r="40">
          <cell r="A40" t="str">
            <v>Civil engineeringMinority ethnic totalNo.</v>
          </cell>
          <cell r="B40" t="str">
            <v>Civil engineering</v>
          </cell>
          <cell r="C40" t="str">
            <v>Minority ethnic total</v>
          </cell>
          <cell r="D40" t="str">
            <v>No.</v>
          </cell>
          <cell r="E40">
            <v>5</v>
          </cell>
          <cell r="F40">
            <v>15</v>
          </cell>
          <cell r="G40">
            <v>20</v>
          </cell>
          <cell r="H40">
            <v>25</v>
          </cell>
          <cell r="I40">
            <v>25</v>
          </cell>
          <cell r="J40">
            <v>20</v>
          </cell>
          <cell r="K40">
            <v>40</v>
          </cell>
          <cell r="L40">
            <v>30</v>
          </cell>
          <cell r="M40">
            <v>25</v>
          </cell>
          <cell r="N40">
            <v>20</v>
          </cell>
        </row>
        <row r="41">
          <cell r="A41" t="str">
            <v>Civil engineeringMinority ethnic total%</v>
          </cell>
          <cell r="B41" t="str">
            <v>Civil engineering</v>
          </cell>
          <cell r="C41" t="str">
            <v>Minority ethnic total</v>
          </cell>
          <cell r="D41" t="str">
            <v>%</v>
          </cell>
          <cell r="E41">
            <v>9.7357440890125171E-2</v>
          </cell>
          <cell r="F41">
            <v>0.15789473684210525</v>
          </cell>
          <cell r="G41">
            <v>0.19286403085824494</v>
          </cell>
          <cell r="H41">
            <v>0.21261516654854712</v>
          </cell>
          <cell r="I41">
            <v>0.19396144052382686</v>
          </cell>
          <cell r="J41">
            <v>0.15735383678440926</v>
          </cell>
          <cell r="K41">
            <v>0.24965280074069168</v>
          </cell>
          <cell r="L41">
            <v>0.20915032679738563</v>
          </cell>
          <cell r="M41">
            <v>0.22018348623853215</v>
          </cell>
          <cell r="N41">
            <v>0.14393939393939395</v>
          </cell>
        </row>
        <row r="42">
          <cell r="A42" t="str">
            <v>Civil engineeringAsianNo.</v>
          </cell>
          <cell r="B42" t="str">
            <v>Civil engineering</v>
          </cell>
          <cell r="C42" t="str">
            <v>Asian</v>
          </cell>
          <cell r="D42" t="str">
            <v>No.</v>
          </cell>
          <cell r="E42">
            <v>0</v>
          </cell>
          <cell r="F42">
            <v>5</v>
          </cell>
          <cell r="G42">
            <v>5</v>
          </cell>
          <cell r="H42">
            <v>10</v>
          </cell>
          <cell r="I42">
            <v>15</v>
          </cell>
          <cell r="J42">
            <v>10</v>
          </cell>
          <cell r="K42">
            <v>15</v>
          </cell>
          <cell r="L42">
            <v>15</v>
          </cell>
          <cell r="M42">
            <v>10</v>
          </cell>
          <cell r="N42">
            <v>10</v>
          </cell>
        </row>
        <row r="43">
          <cell r="A43" t="str">
            <v>Civil engineeringAsian%</v>
          </cell>
          <cell r="B43" t="str">
            <v>Civil engineering</v>
          </cell>
          <cell r="C43" t="str">
            <v>Asian</v>
          </cell>
          <cell r="D43" t="str">
            <v>%</v>
          </cell>
          <cell r="E43">
            <v>2.7816411682892905E-2</v>
          </cell>
          <cell r="F43">
            <v>7.3684210526315783E-2</v>
          </cell>
          <cell r="G43">
            <v>6.4288010286081651E-2</v>
          </cell>
          <cell r="H43">
            <v>9.4495629577132048E-2</v>
          </cell>
          <cell r="I43">
            <v>9.6980720261913428E-2</v>
          </cell>
          <cell r="J43">
            <v>7.36144945188794E-2</v>
          </cell>
          <cell r="K43">
            <v>0.114608822167846</v>
          </cell>
          <cell r="L43">
            <v>9.8039215686274508E-2</v>
          </cell>
          <cell r="M43">
            <v>0.1</v>
          </cell>
          <cell r="N43">
            <v>7.575757575757576E-2</v>
          </cell>
        </row>
        <row r="44">
          <cell r="A44" t="str">
            <v>Civil engineeringBlackNo.</v>
          </cell>
          <cell r="B44" t="str">
            <v>Civil engineering</v>
          </cell>
          <cell r="C44" t="str">
            <v>Black</v>
          </cell>
          <cell r="D44" t="str">
            <v>No.</v>
          </cell>
          <cell r="E44">
            <v>0</v>
          </cell>
          <cell r="F44">
            <v>0</v>
          </cell>
          <cell r="G44">
            <v>5</v>
          </cell>
          <cell r="H44">
            <v>5</v>
          </cell>
          <cell r="I44">
            <v>5</v>
          </cell>
          <cell r="J44">
            <v>5</v>
          </cell>
          <cell r="K44">
            <v>10</v>
          </cell>
          <cell r="L44">
            <v>5</v>
          </cell>
          <cell r="M44">
            <v>5</v>
          </cell>
          <cell r="N44">
            <v>0</v>
          </cell>
        </row>
        <row r="45">
          <cell r="A45" t="str">
            <v>Civil engineeringBlack%</v>
          </cell>
          <cell r="B45" t="str">
            <v>Civil engineering</v>
          </cell>
          <cell r="C45" t="str">
            <v>Black</v>
          </cell>
          <cell r="D45" t="str">
            <v>%</v>
          </cell>
          <cell r="E45">
            <v>2.7816411682892905E-2</v>
          </cell>
          <cell r="F45">
            <v>1.0526315789473684E-2</v>
          </cell>
          <cell r="G45">
            <v>4.2858673524054432E-2</v>
          </cell>
          <cell r="H45">
            <v>2.3623907394283012E-2</v>
          </cell>
          <cell r="I45">
            <v>3.8777737359039652E-2</v>
          </cell>
          <cell r="J45">
            <v>3.8063337393422651E-2</v>
          </cell>
          <cell r="K45">
            <v>6.8315587593413121E-2</v>
          </cell>
          <cell r="L45">
            <v>3.2679738562091505E-2</v>
          </cell>
          <cell r="M45">
            <v>4.5454545454545456E-2</v>
          </cell>
          <cell r="N45">
            <v>1.5151515151515152E-2</v>
          </cell>
        </row>
        <row r="46">
          <cell r="A46" t="str">
            <v>Civil engineeringMixedNo.</v>
          </cell>
          <cell r="B46" t="str">
            <v>Civil engineering</v>
          </cell>
          <cell r="C46" t="str">
            <v>Mixed</v>
          </cell>
          <cell r="D46" t="str">
            <v>No.</v>
          </cell>
          <cell r="E46">
            <v>0</v>
          </cell>
          <cell r="F46">
            <v>5</v>
          </cell>
          <cell r="G46">
            <v>5</v>
          </cell>
          <cell r="H46">
            <v>5</v>
          </cell>
          <cell r="I46">
            <v>5</v>
          </cell>
          <cell r="J46">
            <v>0</v>
          </cell>
          <cell r="K46">
            <v>5</v>
          </cell>
          <cell r="L46">
            <v>5</v>
          </cell>
          <cell r="M46">
            <v>5</v>
          </cell>
          <cell r="N46">
            <v>0</v>
          </cell>
        </row>
        <row r="47">
          <cell r="A47" t="str">
            <v>Civil engineeringMixed%</v>
          </cell>
          <cell r="B47" t="str">
            <v>Civil engineering</v>
          </cell>
          <cell r="C47" t="str">
            <v>Mixed</v>
          </cell>
          <cell r="D47" t="str">
            <v>%</v>
          </cell>
          <cell r="E47">
            <v>1.3908205841446452E-2</v>
          </cell>
          <cell r="F47">
            <v>4.2105263157894736E-2</v>
          </cell>
          <cell r="G47">
            <v>6.4288010286081651E-2</v>
          </cell>
          <cell r="H47">
            <v>3.1498543192377347E-2</v>
          </cell>
          <cell r="I47">
            <v>2.1826118588577668E-2</v>
          </cell>
          <cell r="J47">
            <v>1.5225334957369061E-2</v>
          </cell>
          <cell r="K47">
            <v>4.1928443885986363E-2</v>
          </cell>
          <cell r="L47">
            <v>3.2679738562091505E-2</v>
          </cell>
          <cell r="M47">
            <v>5.4545454545454543E-2</v>
          </cell>
          <cell r="N47">
            <v>7.575757575757576E-3</v>
          </cell>
        </row>
        <row r="48">
          <cell r="A48" t="str">
            <v>Civil engineeringOtherNo.</v>
          </cell>
          <cell r="B48" t="str">
            <v>Civil engineering</v>
          </cell>
          <cell r="C48" t="str">
            <v>Other</v>
          </cell>
          <cell r="D48" t="str">
            <v>No.</v>
          </cell>
          <cell r="E48">
            <v>0</v>
          </cell>
          <cell r="F48">
            <v>5</v>
          </cell>
          <cell r="G48">
            <v>0</v>
          </cell>
          <cell r="H48">
            <v>10</v>
          </cell>
          <cell r="I48">
            <v>5</v>
          </cell>
          <cell r="J48">
            <v>5</v>
          </cell>
          <cell r="K48">
            <v>5</v>
          </cell>
          <cell r="L48">
            <v>5</v>
          </cell>
          <cell r="M48">
            <v>5</v>
          </cell>
          <cell r="N48">
            <v>5</v>
          </cell>
        </row>
        <row r="49">
          <cell r="A49" t="str">
            <v>Civil engineeringOther%</v>
          </cell>
          <cell r="B49" t="str">
            <v>Civil engineering</v>
          </cell>
          <cell r="C49" t="str">
            <v>Other</v>
          </cell>
          <cell r="D49" t="str">
            <v>%</v>
          </cell>
          <cell r="E49">
            <v>2.7816411682892905E-2</v>
          </cell>
          <cell r="F49">
            <v>3.1578947368421054E-2</v>
          </cell>
          <cell r="G49">
            <v>2.1429336762027216E-2</v>
          </cell>
          <cell r="H49">
            <v>6.2997086384754694E-2</v>
          </cell>
          <cell r="I49">
            <v>3.6376864314296112E-2</v>
          </cell>
          <cell r="J49">
            <v>3.0450669914738122E-2</v>
          </cell>
          <cell r="K49">
            <v>2.4799947093446194E-2</v>
          </cell>
          <cell r="L49">
            <v>4.5751633986928102E-2</v>
          </cell>
          <cell r="M49">
            <v>2.7272727272727271E-2</v>
          </cell>
          <cell r="N49">
            <v>4.5454545454545456E-2</v>
          </cell>
        </row>
        <row r="50">
          <cell r="A50" t="str">
            <v>Civil engineeringLow participation neighbourhoodNo.</v>
          </cell>
          <cell r="B50" t="str">
            <v>Civil engineering</v>
          </cell>
          <cell r="C50" t="str">
            <v>Low participation neighbourhood</v>
          </cell>
          <cell r="D50" t="str">
            <v>No.</v>
          </cell>
          <cell r="E50" t="str">
            <v>-</v>
          </cell>
          <cell r="F50" t="str">
            <v>-</v>
          </cell>
          <cell r="G50" t="str">
            <v>-</v>
          </cell>
          <cell r="H50" t="str">
            <v>-</v>
          </cell>
          <cell r="I50" t="str">
            <v>-</v>
          </cell>
          <cell r="J50">
            <v>5</v>
          </cell>
          <cell r="K50">
            <v>10</v>
          </cell>
          <cell r="L50">
            <v>15</v>
          </cell>
          <cell r="M50">
            <v>10</v>
          </cell>
          <cell r="N50">
            <v>10</v>
          </cell>
        </row>
        <row r="51">
          <cell r="A51" t="str">
            <v>Civil engineeringLow participation neighbourhood%</v>
          </cell>
          <cell r="B51" t="str">
            <v>Civil engineering</v>
          </cell>
          <cell r="C51" t="str">
            <v>Low participation neighbourhood</v>
          </cell>
          <cell r="D51" t="str">
            <v>%</v>
          </cell>
          <cell r="E51" t="str">
            <v>-</v>
          </cell>
          <cell r="F51" t="str">
            <v>-</v>
          </cell>
          <cell r="G51" t="str">
            <v>-</v>
          </cell>
          <cell r="H51" t="str">
            <v>-</v>
          </cell>
          <cell r="I51" t="str">
            <v>-</v>
          </cell>
          <cell r="J51">
            <v>4.0540540540540543E-2</v>
          </cell>
          <cell r="K51">
            <v>4.9079754601226995E-2</v>
          </cell>
          <cell r="L51">
            <v>9.7560975609756101E-2</v>
          </cell>
          <cell r="M51">
            <v>7.8260869565217397E-2</v>
          </cell>
          <cell r="N51">
            <v>7.1942446043165464E-2</v>
          </cell>
        </row>
        <row r="52">
          <cell r="A52" t="str">
            <v>Civil engineeringOther neighbourhoodNo.</v>
          </cell>
          <cell r="B52" t="str">
            <v>Civil engineering</v>
          </cell>
          <cell r="C52" t="str">
            <v>Other neighbourhood</v>
          </cell>
          <cell r="D52" t="str">
            <v>No.</v>
          </cell>
          <cell r="E52" t="str">
            <v>-</v>
          </cell>
          <cell r="F52" t="str">
            <v>-</v>
          </cell>
          <cell r="G52" t="str">
            <v>-</v>
          </cell>
          <cell r="H52" t="str">
            <v>-</v>
          </cell>
          <cell r="I52" t="str">
            <v>-</v>
          </cell>
          <cell r="J52">
            <v>140</v>
          </cell>
          <cell r="K52">
            <v>155</v>
          </cell>
          <cell r="L52">
            <v>150</v>
          </cell>
          <cell r="M52">
            <v>105</v>
          </cell>
          <cell r="N52">
            <v>130</v>
          </cell>
        </row>
        <row r="53">
          <cell r="A53" t="str">
            <v>Civil engineeringOther neighbourhood%</v>
          </cell>
          <cell r="B53" t="str">
            <v>Civil engineering</v>
          </cell>
          <cell r="C53" t="str">
            <v>Other neighbourhood</v>
          </cell>
          <cell r="D53" t="str">
            <v>%</v>
          </cell>
          <cell r="E53" t="str">
            <v>-</v>
          </cell>
          <cell r="F53" t="str">
            <v>-</v>
          </cell>
          <cell r="G53" t="str">
            <v>-</v>
          </cell>
          <cell r="H53" t="str">
            <v>-</v>
          </cell>
          <cell r="I53" t="str">
            <v>-</v>
          </cell>
          <cell r="J53">
            <v>0.95945945945945943</v>
          </cell>
          <cell r="K53">
            <v>0.95092024539877296</v>
          </cell>
          <cell r="L53">
            <v>0.90243902439024393</v>
          </cell>
          <cell r="M53">
            <v>0.92173913043478262</v>
          </cell>
          <cell r="N53">
            <v>0.92805755395683454</v>
          </cell>
        </row>
        <row r="54">
          <cell r="A54" t="str">
            <v>Civil engineeringDisabled No.</v>
          </cell>
          <cell r="B54" t="str">
            <v>Civil engineering</v>
          </cell>
          <cell r="C54" t="str">
            <v xml:space="preserve">Disabled </v>
          </cell>
          <cell r="D54" t="str">
            <v>No.</v>
          </cell>
          <cell r="E54" t="str">
            <v>-</v>
          </cell>
          <cell r="F54" t="str">
            <v>-</v>
          </cell>
          <cell r="G54" t="str">
            <v>-</v>
          </cell>
          <cell r="H54" t="str">
            <v>-</v>
          </cell>
          <cell r="I54" t="str">
            <v>-</v>
          </cell>
          <cell r="J54">
            <v>15</v>
          </cell>
          <cell r="K54">
            <v>15</v>
          </cell>
          <cell r="L54">
            <v>15</v>
          </cell>
          <cell r="M54">
            <v>10</v>
          </cell>
          <cell r="N54">
            <v>20</v>
          </cell>
        </row>
        <row r="55">
          <cell r="A55" t="str">
            <v>Civil engineeringDisabled %</v>
          </cell>
          <cell r="B55" t="str">
            <v>Civil engineering</v>
          </cell>
          <cell r="C55" t="str">
            <v xml:space="preserve">Disabled </v>
          </cell>
          <cell r="D55" t="str">
            <v>%</v>
          </cell>
          <cell r="E55" t="str">
            <v>-</v>
          </cell>
          <cell r="F55" t="str">
            <v>-</v>
          </cell>
          <cell r="G55" t="str">
            <v>-</v>
          </cell>
          <cell r="H55" t="str">
            <v>-</v>
          </cell>
          <cell r="I55" t="str">
            <v>-</v>
          </cell>
          <cell r="J55">
            <v>4.2666666666666665E-2</v>
          </cell>
          <cell r="K55">
            <v>3.4229828850855744E-2</v>
          </cell>
          <cell r="L55">
            <v>3.8554216867469883E-2</v>
          </cell>
          <cell r="M55">
            <v>2.6699029126213591E-2</v>
          </cell>
          <cell r="N55">
            <v>0.04</v>
          </cell>
        </row>
        <row r="56">
          <cell r="A56" t="str">
            <v>Civil engineeringNo known disabilityNo.</v>
          </cell>
          <cell r="B56" t="str">
            <v>Civil engineering</v>
          </cell>
          <cell r="C56" t="str">
            <v>No known disability</v>
          </cell>
          <cell r="D56" t="str">
            <v>No.</v>
          </cell>
          <cell r="E56" t="str">
            <v>-</v>
          </cell>
          <cell r="F56" t="str">
            <v>-</v>
          </cell>
          <cell r="G56" t="str">
            <v>-</v>
          </cell>
          <cell r="H56" t="str">
            <v>-</v>
          </cell>
          <cell r="I56" t="str">
            <v>-</v>
          </cell>
          <cell r="J56">
            <v>360</v>
          </cell>
          <cell r="K56">
            <v>395</v>
          </cell>
          <cell r="L56">
            <v>400</v>
          </cell>
          <cell r="M56">
            <v>400</v>
          </cell>
          <cell r="N56">
            <v>430</v>
          </cell>
        </row>
        <row r="57">
          <cell r="A57" t="str">
            <v>Civil engineeringNo known disability%</v>
          </cell>
          <cell r="B57" t="str">
            <v>Civil engineering</v>
          </cell>
          <cell r="C57" t="str">
            <v>No known disability</v>
          </cell>
          <cell r="D57" t="str">
            <v>%</v>
          </cell>
          <cell r="E57" t="str">
            <v>-</v>
          </cell>
          <cell r="F57" t="str">
            <v>-</v>
          </cell>
          <cell r="G57" t="str">
            <v>-</v>
          </cell>
          <cell r="H57" t="str">
            <v>-</v>
          </cell>
          <cell r="I57" t="str">
            <v>-</v>
          </cell>
          <cell r="J57">
            <v>0.95733333333333337</v>
          </cell>
          <cell r="K57">
            <v>0.96577017114914421</v>
          </cell>
          <cell r="L57">
            <v>0.96144578313253026</v>
          </cell>
          <cell r="M57">
            <v>0.97330097087378642</v>
          </cell>
          <cell r="N57">
            <v>0.96</v>
          </cell>
        </row>
        <row r="58">
          <cell r="A58" t="str">
            <v>Civil engineeringUKNo.</v>
          </cell>
          <cell r="B58" t="str">
            <v>Civil engineering</v>
          </cell>
          <cell r="C58" t="str">
            <v>UK</v>
          </cell>
          <cell r="D58" t="str">
            <v>No.</v>
          </cell>
          <cell r="E58">
            <v>100</v>
          </cell>
          <cell r="F58">
            <v>120</v>
          </cell>
          <cell r="G58">
            <v>115</v>
          </cell>
          <cell r="H58">
            <v>155</v>
          </cell>
          <cell r="I58">
            <v>160</v>
          </cell>
          <cell r="J58">
            <v>160</v>
          </cell>
          <cell r="K58">
            <v>175</v>
          </cell>
          <cell r="L58">
            <v>180</v>
          </cell>
          <cell r="M58">
            <v>130</v>
          </cell>
          <cell r="N58">
            <v>150</v>
          </cell>
        </row>
        <row r="59">
          <cell r="A59" t="str">
            <v>Civil engineeringUK%</v>
          </cell>
          <cell r="B59" t="str">
            <v>Civil engineering</v>
          </cell>
          <cell r="C59" t="str">
            <v>UK</v>
          </cell>
          <cell r="D59" t="str">
            <v>%</v>
          </cell>
          <cell r="E59">
            <v>0.3559082892416226</v>
          </cell>
          <cell r="F59">
            <v>0.4</v>
          </cell>
          <cell r="G59">
            <v>0.3509097547617599</v>
          </cell>
          <cell r="H59">
            <v>0.42935896725580364</v>
          </cell>
          <cell r="I59">
            <v>0.4527385786081376</v>
          </cell>
          <cell r="J59">
            <v>0.42935770011755914</v>
          </cell>
          <cell r="K59">
            <v>0.42783542912953237</v>
          </cell>
          <cell r="L59">
            <v>0.42891566265060244</v>
          </cell>
          <cell r="M59">
            <v>0.31234866828087166</v>
          </cell>
          <cell r="N59">
            <v>0.33259423503325941</v>
          </cell>
        </row>
        <row r="60">
          <cell r="A60" t="str">
            <v>Civil engineeringEUNo.</v>
          </cell>
          <cell r="B60" t="str">
            <v>Civil engineering</v>
          </cell>
          <cell r="C60" t="str">
            <v>EU</v>
          </cell>
          <cell r="D60" t="str">
            <v>No.</v>
          </cell>
          <cell r="E60">
            <v>50</v>
          </cell>
          <cell r="F60">
            <v>35</v>
          </cell>
          <cell r="G60">
            <v>40</v>
          </cell>
          <cell r="H60">
            <v>50</v>
          </cell>
          <cell r="I60">
            <v>50</v>
          </cell>
          <cell r="J60">
            <v>55</v>
          </cell>
          <cell r="K60">
            <v>65</v>
          </cell>
          <cell r="L60">
            <v>60</v>
          </cell>
          <cell r="M60">
            <v>75</v>
          </cell>
          <cell r="N60">
            <v>70</v>
          </cell>
        </row>
        <row r="61">
          <cell r="A61" t="str">
            <v>Civil engineeringEU%</v>
          </cell>
          <cell r="B61" t="str">
            <v>Civil engineering</v>
          </cell>
          <cell r="C61" t="str">
            <v>EU</v>
          </cell>
          <cell r="D61" t="str">
            <v>%</v>
          </cell>
          <cell r="E61">
            <v>0.1728395061728395</v>
          </cell>
          <cell r="F61">
            <v>0.11092436974789915</v>
          </cell>
          <cell r="G61">
            <v>0.12170632264346135</v>
          </cell>
          <cell r="H61">
            <v>0.13388553382458862</v>
          </cell>
          <cell r="I61">
            <v>0.13912944717340073</v>
          </cell>
          <cell r="J61">
            <v>0.14093726621780486</v>
          </cell>
          <cell r="K61">
            <v>0.16176291051153707</v>
          </cell>
          <cell r="L61">
            <v>0.14698795180722893</v>
          </cell>
          <cell r="M61">
            <v>0.1864406779661017</v>
          </cell>
          <cell r="N61">
            <v>0.15077605321507762</v>
          </cell>
        </row>
        <row r="62">
          <cell r="A62" t="str">
            <v>Civil engineeringNon EUNo.</v>
          </cell>
          <cell r="B62" t="str">
            <v>Civil engineering</v>
          </cell>
          <cell r="C62" t="str">
            <v>Non EU</v>
          </cell>
          <cell r="D62" t="str">
            <v>No.</v>
          </cell>
          <cell r="E62">
            <v>135</v>
          </cell>
          <cell r="F62">
            <v>145</v>
          </cell>
          <cell r="G62">
            <v>175</v>
          </cell>
          <cell r="H62">
            <v>160</v>
          </cell>
          <cell r="I62">
            <v>145</v>
          </cell>
          <cell r="J62">
            <v>160</v>
          </cell>
          <cell r="K62">
            <v>170</v>
          </cell>
          <cell r="L62">
            <v>175</v>
          </cell>
          <cell r="M62">
            <v>205</v>
          </cell>
          <cell r="N62">
            <v>235</v>
          </cell>
        </row>
        <row r="63">
          <cell r="A63" t="str">
            <v>Civil engineeringNon EU%</v>
          </cell>
          <cell r="B63" t="str">
            <v>Civil engineering</v>
          </cell>
          <cell r="C63" t="str">
            <v>Non EU</v>
          </cell>
          <cell r="D63" t="str">
            <v>%</v>
          </cell>
          <cell r="E63">
            <v>0.4712522045855379</v>
          </cell>
          <cell r="F63">
            <v>0.48907563025210082</v>
          </cell>
          <cell r="G63">
            <v>0.52738392259477884</v>
          </cell>
          <cell r="H63">
            <v>0.43675549891960769</v>
          </cell>
          <cell r="I63">
            <v>0.40813197421846165</v>
          </cell>
          <cell r="J63">
            <v>0.42970503366463608</v>
          </cell>
          <cell r="K63">
            <v>0.41040166035893055</v>
          </cell>
          <cell r="L63">
            <v>0.42409638554216866</v>
          </cell>
          <cell r="M63">
            <v>0.50121065375302665</v>
          </cell>
          <cell r="N63">
            <v>0.51662971175166295</v>
          </cell>
        </row>
        <row r="64">
          <cell r="A64" t="str">
            <v>Civil engineeringTotalNo.</v>
          </cell>
          <cell r="B64" t="str">
            <v>Civil engineering</v>
          </cell>
          <cell r="C64" t="str">
            <v>Total</v>
          </cell>
          <cell r="D64" t="str">
            <v>No.</v>
          </cell>
          <cell r="E64">
            <v>285</v>
          </cell>
          <cell r="F64">
            <v>300</v>
          </cell>
          <cell r="G64">
            <v>330</v>
          </cell>
          <cell r="H64">
            <v>360</v>
          </cell>
          <cell r="I64">
            <v>350</v>
          </cell>
          <cell r="J64">
            <v>375</v>
          </cell>
          <cell r="K64">
            <v>410</v>
          </cell>
          <cell r="L64">
            <v>415</v>
          </cell>
          <cell r="M64">
            <v>415</v>
          </cell>
          <cell r="N64">
            <v>450</v>
          </cell>
        </row>
        <row r="65">
          <cell r="A65" t="str">
            <v>Mechanical engineeringFemaleNo.</v>
          </cell>
          <cell r="B65" t="str">
            <v>Mechanical engineering</v>
          </cell>
          <cell r="C65" t="str">
            <v>Female</v>
          </cell>
          <cell r="D65" t="str">
            <v>No.</v>
          </cell>
          <cell r="E65">
            <v>60</v>
          </cell>
          <cell r="F65">
            <v>65</v>
          </cell>
          <cell r="G65">
            <v>100</v>
          </cell>
          <cell r="H65">
            <v>65</v>
          </cell>
          <cell r="I65">
            <v>70</v>
          </cell>
          <cell r="J65">
            <v>85</v>
          </cell>
          <cell r="K65">
            <v>100</v>
          </cell>
          <cell r="L65">
            <v>85</v>
          </cell>
          <cell r="M65">
            <v>90</v>
          </cell>
          <cell r="N65">
            <v>115</v>
          </cell>
        </row>
        <row r="66">
          <cell r="A66" t="str">
            <v>Mechanical engineeringFemale%</v>
          </cell>
          <cell r="B66" t="str">
            <v>Mechanical engineering</v>
          </cell>
          <cell r="C66" t="str">
            <v>Female</v>
          </cell>
          <cell r="D66" t="str">
            <v>%</v>
          </cell>
          <cell r="E66">
            <v>0.15818616002309291</v>
          </cell>
          <cell r="F66">
            <v>0.15138249370562751</v>
          </cell>
          <cell r="G66">
            <v>0.22971609411548863</v>
          </cell>
          <cell r="H66">
            <v>0.13499759157259839</v>
          </cell>
          <cell r="I66">
            <v>0.16950020733224383</v>
          </cell>
          <cell r="J66">
            <v>0.18310527906073293</v>
          </cell>
          <cell r="K66">
            <v>0.195773916055655</v>
          </cell>
          <cell r="L66">
            <v>0.17791411042944785</v>
          </cell>
          <cell r="M66">
            <v>0.16510318949343339</v>
          </cell>
          <cell r="N66">
            <v>0.22222222222222221</v>
          </cell>
        </row>
        <row r="67">
          <cell r="A67" t="str">
            <v>Mechanical engineeringMaleNo.</v>
          </cell>
          <cell r="B67" t="str">
            <v>Mechanical engineering</v>
          </cell>
          <cell r="C67" t="str">
            <v>Male</v>
          </cell>
          <cell r="D67" t="str">
            <v>No.</v>
          </cell>
          <cell r="E67">
            <v>320</v>
          </cell>
          <cell r="F67">
            <v>375</v>
          </cell>
          <cell r="G67">
            <v>335</v>
          </cell>
          <cell r="H67">
            <v>415</v>
          </cell>
          <cell r="I67">
            <v>340</v>
          </cell>
          <cell r="J67">
            <v>380</v>
          </cell>
          <cell r="K67">
            <v>420</v>
          </cell>
          <cell r="L67">
            <v>400</v>
          </cell>
          <cell r="M67">
            <v>445</v>
          </cell>
          <cell r="N67">
            <v>405</v>
          </cell>
        </row>
        <row r="68">
          <cell r="A68" t="str">
            <v>Mechanical engineeringMale%</v>
          </cell>
          <cell r="B68" t="str">
            <v>Mechanical engineering</v>
          </cell>
          <cell r="C68" t="str">
            <v>Male</v>
          </cell>
          <cell r="D68" t="str">
            <v>%</v>
          </cell>
          <cell r="E68">
            <v>0.84181383997690717</v>
          </cell>
          <cell r="F68">
            <v>0.84861750629437249</v>
          </cell>
          <cell r="G68">
            <v>0.77028390588451134</v>
          </cell>
          <cell r="H68">
            <v>0.86500240842740161</v>
          </cell>
          <cell r="I68">
            <v>0.8304997926677562</v>
          </cell>
          <cell r="J68">
            <v>0.81689472093926696</v>
          </cell>
          <cell r="K68">
            <v>0.80422608394434503</v>
          </cell>
          <cell r="L68">
            <v>0.82208588957055218</v>
          </cell>
          <cell r="M68">
            <v>0.83489681050656661</v>
          </cell>
          <cell r="N68">
            <v>0.7777777777777779</v>
          </cell>
        </row>
        <row r="69">
          <cell r="A69" t="str">
            <v>Mechanical engineeringWhiteNo.</v>
          </cell>
          <cell r="B69" t="str">
            <v>Mechanical engineering</v>
          </cell>
          <cell r="C69" t="str">
            <v>White</v>
          </cell>
          <cell r="D69" t="str">
            <v>No.</v>
          </cell>
          <cell r="E69">
            <v>105</v>
          </cell>
          <cell r="F69">
            <v>100</v>
          </cell>
          <cell r="G69">
            <v>110</v>
          </cell>
          <cell r="H69">
            <v>145</v>
          </cell>
          <cell r="I69">
            <v>115</v>
          </cell>
          <cell r="J69">
            <v>115</v>
          </cell>
          <cell r="K69">
            <v>130</v>
          </cell>
          <cell r="L69">
            <v>110</v>
          </cell>
          <cell r="M69">
            <v>120</v>
          </cell>
          <cell r="N69">
            <v>120</v>
          </cell>
        </row>
        <row r="70">
          <cell r="A70" t="str">
            <v>Mechanical engineeringWhite%</v>
          </cell>
          <cell r="B70" t="str">
            <v>Mechanical engineering</v>
          </cell>
          <cell r="C70" t="str">
            <v>White</v>
          </cell>
          <cell r="D70" t="str">
            <v>%</v>
          </cell>
          <cell r="E70">
            <v>0.78862271007935925</v>
          </cell>
          <cell r="F70">
            <v>0.7936241610738255</v>
          </cell>
          <cell r="G70">
            <v>0.82295719844357973</v>
          </cell>
          <cell r="H70">
            <v>0.83157834822699073</v>
          </cell>
          <cell r="I70">
            <v>0.80260348508850454</v>
          </cell>
          <cell r="J70">
            <v>0.79978162958919075</v>
          </cell>
          <cell r="K70">
            <v>0.75982921188400643</v>
          </cell>
          <cell r="L70">
            <v>0.7769784172661871</v>
          </cell>
          <cell r="M70">
            <v>0.76100628930817615</v>
          </cell>
          <cell r="N70">
            <v>0.79194630872483218</v>
          </cell>
        </row>
        <row r="71">
          <cell r="A71" t="str">
            <v>Mechanical engineeringMinority ethnic totalNo.</v>
          </cell>
          <cell r="B71" t="str">
            <v>Mechanical engineering</v>
          </cell>
          <cell r="C71" t="str">
            <v>Minority ethnic total</v>
          </cell>
          <cell r="D71" t="str">
            <v>No.</v>
          </cell>
          <cell r="E71">
            <v>30</v>
          </cell>
          <cell r="F71">
            <v>25</v>
          </cell>
          <cell r="G71">
            <v>25</v>
          </cell>
          <cell r="H71">
            <v>30</v>
          </cell>
          <cell r="I71">
            <v>30</v>
          </cell>
          <cell r="J71">
            <v>30</v>
          </cell>
          <cell r="K71">
            <v>40</v>
          </cell>
          <cell r="L71">
            <v>30</v>
          </cell>
          <cell r="M71">
            <v>40</v>
          </cell>
          <cell r="N71">
            <v>30</v>
          </cell>
        </row>
        <row r="72">
          <cell r="A72" t="str">
            <v>Mechanical engineeringMinority ethnic total%</v>
          </cell>
          <cell r="B72" t="str">
            <v>Mechanical engineering</v>
          </cell>
          <cell r="C72" t="str">
            <v>Minority ethnic total</v>
          </cell>
          <cell r="D72" t="str">
            <v>%</v>
          </cell>
          <cell r="E72">
            <v>0.21137728992064084</v>
          </cell>
          <cell r="F72">
            <v>0.20637583892617448</v>
          </cell>
          <cell r="G72">
            <v>0.17704280155642022</v>
          </cell>
          <cell r="H72">
            <v>0.16842165177300925</v>
          </cell>
          <cell r="I72">
            <v>0.19739651491149524</v>
          </cell>
          <cell r="J72">
            <v>0.20021837041080934</v>
          </cell>
          <cell r="K72">
            <v>0.2401707881159936</v>
          </cell>
          <cell r="L72">
            <v>0.22302158273381295</v>
          </cell>
          <cell r="M72">
            <v>0.2389937106918239</v>
          </cell>
          <cell r="N72">
            <v>0.20805369127516779</v>
          </cell>
        </row>
        <row r="73">
          <cell r="A73" t="str">
            <v>Mechanical engineeringAsianNo.</v>
          </cell>
          <cell r="B73" t="str">
            <v>Mechanical engineering</v>
          </cell>
          <cell r="C73" t="str">
            <v>Asian</v>
          </cell>
          <cell r="D73" t="str">
            <v>No.</v>
          </cell>
          <cell r="E73">
            <v>15</v>
          </cell>
          <cell r="F73">
            <v>15</v>
          </cell>
          <cell r="G73">
            <v>15</v>
          </cell>
          <cell r="H73">
            <v>20</v>
          </cell>
          <cell r="I73">
            <v>15</v>
          </cell>
          <cell r="J73">
            <v>15</v>
          </cell>
          <cell r="K73">
            <v>20</v>
          </cell>
          <cell r="L73">
            <v>15</v>
          </cell>
          <cell r="M73">
            <v>15</v>
          </cell>
          <cell r="N73">
            <v>20</v>
          </cell>
        </row>
        <row r="74">
          <cell r="A74" t="str">
            <v>Mechanical engineeringAsian%</v>
          </cell>
          <cell r="B74" t="str">
            <v>Mechanical engineering</v>
          </cell>
          <cell r="C74" t="str">
            <v>Asian</v>
          </cell>
          <cell r="D74" t="str">
            <v>%</v>
          </cell>
          <cell r="E74">
            <v>0.11866795223614923</v>
          </cell>
          <cell r="F74">
            <v>0.13446788111217639</v>
          </cell>
          <cell r="G74">
            <v>0.11471116432205927</v>
          </cell>
          <cell r="H74">
            <v>0.10620980135465875</v>
          </cell>
          <cell r="I74">
            <v>0.1090295474894965</v>
          </cell>
          <cell r="J74">
            <v>0.10236113006687594</v>
          </cell>
          <cell r="K74">
            <v>0.12749807270355215</v>
          </cell>
          <cell r="L74">
            <v>0.10714285714285714</v>
          </cell>
          <cell r="M74">
            <v>0.10062893081761007</v>
          </cell>
          <cell r="N74">
            <v>0.12080536912751678</v>
          </cell>
        </row>
        <row r="75">
          <cell r="A75" t="str">
            <v>Mechanical engineeringBlackNo.</v>
          </cell>
          <cell r="B75" t="str">
            <v>Mechanical engineering</v>
          </cell>
          <cell r="C75" t="str">
            <v>Black</v>
          </cell>
          <cell r="D75" t="str">
            <v>No.</v>
          </cell>
          <cell r="E75">
            <v>5</v>
          </cell>
          <cell r="F75">
            <v>0</v>
          </cell>
          <cell r="G75">
            <v>0</v>
          </cell>
          <cell r="H75">
            <v>0</v>
          </cell>
          <cell r="I75">
            <v>5</v>
          </cell>
          <cell r="J75">
            <v>5</v>
          </cell>
          <cell r="K75">
            <v>10</v>
          </cell>
          <cell r="L75">
            <v>5</v>
          </cell>
          <cell r="M75">
            <v>5</v>
          </cell>
          <cell r="N75">
            <v>5</v>
          </cell>
        </row>
        <row r="76">
          <cell r="A76" t="str">
            <v>Mechanical engineeringBlack%</v>
          </cell>
          <cell r="B76" t="str">
            <v>Mechanical engineering</v>
          </cell>
          <cell r="C76" t="str">
            <v>Black</v>
          </cell>
          <cell r="D76" t="str">
            <v>%</v>
          </cell>
          <cell r="E76">
            <v>3.3375361566416975E-2</v>
          </cell>
          <cell r="F76">
            <v>1.5979546180888465E-2</v>
          </cell>
          <cell r="G76">
            <v>1.4965579167913801E-2</v>
          </cell>
          <cell r="H76">
            <v>0</v>
          </cell>
          <cell r="I76">
            <v>2.9822990564088429E-2</v>
          </cell>
          <cell r="J76">
            <v>3.6440562303807836E-2</v>
          </cell>
          <cell r="K76">
            <v>4.4476071873332149E-2</v>
          </cell>
          <cell r="L76">
            <v>0.05</v>
          </cell>
          <cell r="M76">
            <v>3.7735849056603772E-2</v>
          </cell>
          <cell r="N76">
            <v>2.6845637583892617E-2</v>
          </cell>
        </row>
        <row r="77">
          <cell r="A77" t="str">
            <v>Mechanical engineeringMixedNo.</v>
          </cell>
          <cell r="B77" t="str">
            <v>Mechanical engineering</v>
          </cell>
          <cell r="C77" t="str">
            <v>Mixed</v>
          </cell>
          <cell r="D77" t="str">
            <v>No.</v>
          </cell>
          <cell r="E77">
            <v>5</v>
          </cell>
          <cell r="F77">
            <v>5</v>
          </cell>
          <cell r="G77">
            <v>5</v>
          </cell>
          <cell r="H77">
            <v>5</v>
          </cell>
          <cell r="I77">
            <v>0</v>
          </cell>
          <cell r="J77">
            <v>5</v>
          </cell>
          <cell r="K77">
            <v>5</v>
          </cell>
          <cell r="L77">
            <v>5</v>
          </cell>
          <cell r="M77">
            <v>5</v>
          </cell>
          <cell r="N77">
            <v>5</v>
          </cell>
        </row>
        <row r="78">
          <cell r="A78" t="str">
            <v>Mechanical engineeringMixed%</v>
          </cell>
          <cell r="B78" t="str">
            <v>Mechanical engineering</v>
          </cell>
          <cell r="C78" t="str">
            <v>Mixed</v>
          </cell>
          <cell r="D78" t="str">
            <v>%</v>
          </cell>
          <cell r="E78">
            <v>2.9666988059037308E-2</v>
          </cell>
          <cell r="F78">
            <v>3.1959092361776929E-2</v>
          </cell>
          <cell r="G78">
            <v>3.9883268482490276E-2</v>
          </cell>
          <cell r="H78">
            <v>1.8953839148500198E-2</v>
          </cell>
          <cell r="I78">
            <v>0</v>
          </cell>
          <cell r="J78">
            <v>2.0472226013375189E-2</v>
          </cell>
          <cell r="K78">
            <v>3.2615786040443573E-2</v>
          </cell>
          <cell r="L78">
            <v>2.8571428571428571E-2</v>
          </cell>
          <cell r="M78">
            <v>3.1446540880503145E-2</v>
          </cell>
          <cell r="N78">
            <v>2.0134228187919462E-2</v>
          </cell>
        </row>
        <row r="79">
          <cell r="A79" t="str">
            <v>Mechanical engineeringOtherNo.</v>
          </cell>
          <cell r="B79" t="str">
            <v>Mechanical engineering</v>
          </cell>
          <cell r="C79" t="str">
            <v>Other</v>
          </cell>
          <cell r="D79" t="str">
            <v>No.</v>
          </cell>
          <cell r="E79">
            <v>5</v>
          </cell>
          <cell r="F79">
            <v>5</v>
          </cell>
          <cell r="G79">
            <v>0</v>
          </cell>
          <cell r="H79">
            <v>10</v>
          </cell>
          <cell r="I79">
            <v>10</v>
          </cell>
          <cell r="J79">
            <v>5</v>
          </cell>
          <cell r="K79">
            <v>5</v>
          </cell>
          <cell r="L79">
            <v>5</v>
          </cell>
          <cell r="M79">
            <v>10</v>
          </cell>
          <cell r="N79">
            <v>5</v>
          </cell>
        </row>
        <row r="80">
          <cell r="A80" t="str">
            <v>Mechanical engineeringOther%</v>
          </cell>
          <cell r="B80" t="str">
            <v>Mechanical engineering</v>
          </cell>
          <cell r="C80" t="str">
            <v>Other</v>
          </cell>
          <cell r="D80" t="str">
            <v>%</v>
          </cell>
          <cell r="E80">
            <v>2.9666988059037308E-2</v>
          </cell>
          <cell r="F80">
            <v>2.3969319271332695E-2</v>
          </cell>
          <cell r="G80">
            <v>7.4827895839569003E-3</v>
          </cell>
          <cell r="H80">
            <v>4.3258011269850301E-2</v>
          </cell>
          <cell r="I80">
            <v>5.8543976857910317E-2</v>
          </cell>
          <cell r="J80">
            <v>4.0944452026750379E-2</v>
          </cell>
          <cell r="K80">
            <v>3.558085749866572E-2</v>
          </cell>
          <cell r="L80">
            <v>4.2857142857142858E-2</v>
          </cell>
          <cell r="M80">
            <v>6.9182389937106917E-2</v>
          </cell>
          <cell r="N80">
            <v>4.0268456375838924E-2</v>
          </cell>
        </row>
        <row r="81">
          <cell r="A81" t="str">
            <v>Mechanical engineeringLow participation neighbourhoodNo.</v>
          </cell>
          <cell r="B81" t="str">
            <v>Mechanical engineering</v>
          </cell>
          <cell r="C81" t="str">
            <v>Low participation neighbourhood</v>
          </cell>
          <cell r="D81" t="str">
            <v>No.</v>
          </cell>
          <cell r="E81" t="str">
            <v>-</v>
          </cell>
          <cell r="F81" t="str">
            <v>-</v>
          </cell>
          <cell r="G81" t="str">
            <v>-</v>
          </cell>
          <cell r="H81" t="str">
            <v>-</v>
          </cell>
          <cell r="I81" t="str">
            <v>-</v>
          </cell>
          <cell r="J81">
            <v>20</v>
          </cell>
          <cell r="K81">
            <v>15</v>
          </cell>
          <cell r="L81">
            <v>5</v>
          </cell>
          <cell r="M81">
            <v>5</v>
          </cell>
          <cell r="N81">
            <v>5</v>
          </cell>
        </row>
        <row r="82">
          <cell r="A82" t="str">
            <v>Mechanical engineeringLow participation neighbourhood%</v>
          </cell>
          <cell r="B82" t="str">
            <v>Mechanical engineering</v>
          </cell>
          <cell r="C82" t="str">
            <v>Low participation neighbourhood</v>
          </cell>
          <cell r="D82" t="str">
            <v>%</v>
          </cell>
          <cell r="E82" t="str">
            <v>-</v>
          </cell>
          <cell r="F82" t="str">
            <v>-</v>
          </cell>
          <cell r="G82" t="str">
            <v>-</v>
          </cell>
          <cell r="H82" t="str">
            <v>-</v>
          </cell>
          <cell r="I82" t="str">
            <v>-</v>
          </cell>
          <cell r="J82">
            <v>0.11392405063291139</v>
          </cell>
          <cell r="K82">
            <v>9.1397849462365593E-2</v>
          </cell>
          <cell r="L82">
            <v>4.72972972972973E-2</v>
          </cell>
          <cell r="M82">
            <v>3.7974683544303799E-2</v>
          </cell>
          <cell r="N82">
            <v>3.6363636363636362E-2</v>
          </cell>
        </row>
        <row r="83">
          <cell r="A83" t="str">
            <v>Mechanical engineeringOther neighbourhoodNo.</v>
          </cell>
          <cell r="B83" t="str">
            <v>Mechanical engineering</v>
          </cell>
          <cell r="C83" t="str">
            <v>Other neighbourhood</v>
          </cell>
          <cell r="D83" t="str">
            <v>No.</v>
          </cell>
          <cell r="E83" t="str">
            <v>-</v>
          </cell>
          <cell r="F83" t="str">
            <v>-</v>
          </cell>
          <cell r="G83" t="str">
            <v>-</v>
          </cell>
          <cell r="H83" t="str">
            <v>-</v>
          </cell>
          <cell r="I83" t="str">
            <v>-</v>
          </cell>
          <cell r="J83">
            <v>140</v>
          </cell>
          <cell r="K83">
            <v>170</v>
          </cell>
          <cell r="L83">
            <v>140</v>
          </cell>
          <cell r="M83">
            <v>150</v>
          </cell>
          <cell r="N83">
            <v>160</v>
          </cell>
        </row>
        <row r="84">
          <cell r="A84" t="str">
            <v>Mechanical engineeringOther neighbourhood%</v>
          </cell>
          <cell r="B84" t="str">
            <v>Mechanical engineering</v>
          </cell>
          <cell r="C84" t="str">
            <v>Other neighbourhood</v>
          </cell>
          <cell r="D84" t="str">
            <v>%</v>
          </cell>
          <cell r="E84" t="str">
            <v>-</v>
          </cell>
          <cell r="F84" t="str">
            <v>-</v>
          </cell>
          <cell r="G84" t="str">
            <v>-</v>
          </cell>
          <cell r="H84" t="str">
            <v>-</v>
          </cell>
          <cell r="I84" t="str">
            <v>-</v>
          </cell>
          <cell r="J84">
            <v>0.88607594936708856</v>
          </cell>
          <cell r="K84">
            <v>0.90860215053763438</v>
          </cell>
          <cell r="L84">
            <v>0.95270270270270274</v>
          </cell>
          <cell r="M84">
            <v>0.96202531645569622</v>
          </cell>
          <cell r="N84">
            <v>0.96363636363636362</v>
          </cell>
        </row>
        <row r="85">
          <cell r="A85" t="str">
            <v>Mechanical engineeringDisabled No.</v>
          </cell>
          <cell r="B85" t="str">
            <v>Mechanical engineering</v>
          </cell>
          <cell r="C85" t="str">
            <v xml:space="preserve">Disabled </v>
          </cell>
          <cell r="D85" t="str">
            <v>No.</v>
          </cell>
          <cell r="E85" t="str">
            <v>-</v>
          </cell>
          <cell r="F85" t="str">
            <v>-</v>
          </cell>
          <cell r="G85" t="str">
            <v>-</v>
          </cell>
          <cell r="H85" t="str">
            <v>-</v>
          </cell>
          <cell r="I85" t="str">
            <v>-</v>
          </cell>
          <cell r="J85">
            <v>25</v>
          </cell>
          <cell r="K85">
            <v>20</v>
          </cell>
          <cell r="L85">
            <v>15</v>
          </cell>
          <cell r="M85">
            <v>15</v>
          </cell>
          <cell r="N85">
            <v>30</v>
          </cell>
        </row>
        <row r="86">
          <cell r="A86" t="str">
            <v>Mechanical engineeringDisabled %</v>
          </cell>
          <cell r="B86" t="str">
            <v>Mechanical engineering</v>
          </cell>
          <cell r="C86" t="str">
            <v xml:space="preserve">Disabled </v>
          </cell>
          <cell r="D86" t="str">
            <v>%</v>
          </cell>
          <cell r="E86" t="str">
            <v>-</v>
          </cell>
          <cell r="F86" t="str">
            <v>-</v>
          </cell>
          <cell r="G86" t="str">
            <v>-</v>
          </cell>
          <cell r="H86" t="str">
            <v>-</v>
          </cell>
          <cell r="I86" t="str">
            <v>-</v>
          </cell>
          <cell r="J86">
            <v>5.1724137931034482E-2</v>
          </cell>
          <cell r="K86">
            <v>4.038461538461538E-2</v>
          </cell>
          <cell r="L86">
            <v>2.6584867075664622E-2</v>
          </cell>
          <cell r="M86">
            <v>3.0018761726078799E-2</v>
          </cell>
          <cell r="N86">
            <v>5.7581573896353169E-2</v>
          </cell>
        </row>
        <row r="87">
          <cell r="A87" t="str">
            <v>Mechanical engineeringNo known disabilityNo.</v>
          </cell>
          <cell r="B87" t="str">
            <v>Mechanical engineering</v>
          </cell>
          <cell r="C87" t="str">
            <v>No known disability</v>
          </cell>
          <cell r="D87" t="str">
            <v>No.</v>
          </cell>
          <cell r="E87" t="str">
            <v>-</v>
          </cell>
          <cell r="F87" t="str">
            <v>-</v>
          </cell>
          <cell r="G87" t="str">
            <v>-</v>
          </cell>
          <cell r="H87" t="str">
            <v>-</v>
          </cell>
          <cell r="I87" t="str">
            <v>-</v>
          </cell>
          <cell r="J87">
            <v>440</v>
          </cell>
          <cell r="K87">
            <v>500</v>
          </cell>
          <cell r="L87">
            <v>475</v>
          </cell>
          <cell r="M87">
            <v>515</v>
          </cell>
          <cell r="N87">
            <v>490</v>
          </cell>
        </row>
        <row r="88">
          <cell r="A88" t="str">
            <v>Mechanical engineeringNo known disability%</v>
          </cell>
          <cell r="B88" t="str">
            <v>Mechanical engineering</v>
          </cell>
          <cell r="C88" t="str">
            <v>No known disability</v>
          </cell>
          <cell r="D88" t="str">
            <v>%</v>
          </cell>
          <cell r="E88" t="str">
            <v>-</v>
          </cell>
          <cell r="F88" t="str">
            <v>-</v>
          </cell>
          <cell r="G88" t="str">
            <v>-</v>
          </cell>
          <cell r="H88" t="str">
            <v>-</v>
          </cell>
          <cell r="I88" t="str">
            <v>-</v>
          </cell>
          <cell r="J88">
            <v>0.94827586206896552</v>
          </cell>
          <cell r="K88">
            <v>0.95961538461538465</v>
          </cell>
          <cell r="L88">
            <v>0.97341513292433535</v>
          </cell>
          <cell r="M88">
            <v>0.96998123827392124</v>
          </cell>
          <cell r="N88">
            <v>0.9424184261036469</v>
          </cell>
        </row>
        <row r="89">
          <cell r="A89" t="str">
            <v>Mechanical engineeringUKNo.</v>
          </cell>
          <cell r="B89" t="str">
            <v>Mechanical engineering</v>
          </cell>
          <cell r="C89" t="str">
            <v>UK</v>
          </cell>
          <cell r="D89" t="str">
            <v>No.</v>
          </cell>
          <cell r="E89">
            <v>155</v>
          </cell>
          <cell r="F89">
            <v>155</v>
          </cell>
          <cell r="G89">
            <v>160</v>
          </cell>
          <cell r="H89">
            <v>205</v>
          </cell>
          <cell r="I89">
            <v>180</v>
          </cell>
          <cell r="J89">
            <v>170</v>
          </cell>
          <cell r="K89">
            <v>200</v>
          </cell>
          <cell r="L89">
            <v>160</v>
          </cell>
          <cell r="M89">
            <v>175</v>
          </cell>
          <cell r="N89">
            <v>180</v>
          </cell>
        </row>
        <row r="90">
          <cell r="A90" t="str">
            <v>Mechanical engineeringUK%</v>
          </cell>
          <cell r="B90" t="str">
            <v>Mechanical engineering</v>
          </cell>
          <cell r="C90" t="str">
            <v>UK</v>
          </cell>
          <cell r="D90" t="str">
            <v>%</v>
          </cell>
          <cell r="E90">
            <v>0.40934736400136457</v>
          </cell>
          <cell r="F90">
            <v>0.35420872366003581</v>
          </cell>
          <cell r="G90">
            <v>0.36953630234371421</v>
          </cell>
          <cell r="H90">
            <v>0.43142264759471399</v>
          </cell>
          <cell r="I90">
            <v>0.43300729321657688</v>
          </cell>
          <cell r="J90">
            <v>0.36698752535934737</v>
          </cell>
          <cell r="K90">
            <v>0.38802609549102246</v>
          </cell>
          <cell r="L90">
            <v>0.32515337423312884</v>
          </cell>
          <cell r="M90">
            <v>0.32833020637898686</v>
          </cell>
          <cell r="N90">
            <v>0.34548944337811899</v>
          </cell>
        </row>
        <row r="91">
          <cell r="A91" t="str">
            <v>Mechanical engineeringEUNo.</v>
          </cell>
          <cell r="B91" t="str">
            <v>Mechanical engineering</v>
          </cell>
          <cell r="C91" t="str">
            <v>EU</v>
          </cell>
          <cell r="D91" t="str">
            <v>No.</v>
          </cell>
          <cell r="E91">
            <v>55</v>
          </cell>
          <cell r="F91">
            <v>75</v>
          </cell>
          <cell r="G91">
            <v>60</v>
          </cell>
          <cell r="H91">
            <v>55</v>
          </cell>
          <cell r="I91">
            <v>65</v>
          </cell>
          <cell r="J91">
            <v>75</v>
          </cell>
          <cell r="K91">
            <v>80</v>
          </cell>
          <cell r="L91">
            <v>90</v>
          </cell>
          <cell r="M91">
            <v>85</v>
          </cell>
          <cell r="N91">
            <v>80</v>
          </cell>
        </row>
        <row r="92">
          <cell r="A92" t="str">
            <v>Mechanical engineeringEU%</v>
          </cell>
          <cell r="B92" t="str">
            <v>Mechanical engineering</v>
          </cell>
          <cell r="C92" t="str">
            <v>EU</v>
          </cell>
          <cell r="D92" t="str">
            <v>%</v>
          </cell>
          <cell r="E92">
            <v>0.14380560002099349</v>
          </cell>
          <cell r="F92">
            <v>0.16880259486923582</v>
          </cell>
          <cell r="G92">
            <v>0.13752694583314223</v>
          </cell>
          <cell r="H92">
            <v>0.11719617164757377</v>
          </cell>
          <cell r="I92">
            <v>0.15945069151401323</v>
          </cell>
          <cell r="J92">
            <v>0.15776751413648721</v>
          </cell>
          <cell r="K92">
            <v>0.1545330331197198</v>
          </cell>
          <cell r="L92">
            <v>0.18200408997955012</v>
          </cell>
          <cell r="M92">
            <v>0.1575984990619137</v>
          </cell>
          <cell r="N92">
            <v>0.15355086372360843</v>
          </cell>
        </row>
        <row r="93">
          <cell r="A93" t="str">
            <v>Mechanical engineeringNon EUNo.</v>
          </cell>
          <cell r="B93" t="str">
            <v>Mechanical engineering</v>
          </cell>
          <cell r="C93" t="str">
            <v>Non EU</v>
          </cell>
          <cell r="D93" t="str">
            <v>No.</v>
          </cell>
          <cell r="E93">
            <v>170</v>
          </cell>
          <cell r="F93">
            <v>210</v>
          </cell>
          <cell r="G93">
            <v>215</v>
          </cell>
          <cell r="H93">
            <v>215</v>
          </cell>
          <cell r="I93">
            <v>165</v>
          </cell>
          <cell r="J93">
            <v>220</v>
          </cell>
          <cell r="K93">
            <v>240</v>
          </cell>
          <cell r="L93">
            <v>240</v>
          </cell>
          <cell r="M93">
            <v>275</v>
          </cell>
          <cell r="N93">
            <v>260</v>
          </cell>
        </row>
        <row r="94">
          <cell r="A94" t="str">
            <v>Mechanical engineeringNon EU%</v>
          </cell>
          <cell r="B94" t="str">
            <v>Mechanical engineering</v>
          </cell>
          <cell r="C94" t="str">
            <v>Non EU</v>
          </cell>
          <cell r="D94" t="str">
            <v>%</v>
          </cell>
          <cell r="E94">
            <v>0.44684703597764186</v>
          </cell>
          <cell r="F94">
            <v>0.47698868147072837</v>
          </cell>
          <cell r="G94">
            <v>0.49293675182314356</v>
          </cell>
          <cell r="H94">
            <v>0.45138118075771222</v>
          </cell>
          <cell r="I94">
            <v>0.40754201526940997</v>
          </cell>
          <cell r="J94">
            <v>0.47524496050416537</v>
          </cell>
          <cell r="K94">
            <v>0.45744087138925771</v>
          </cell>
          <cell r="L94">
            <v>0.49284253578732107</v>
          </cell>
          <cell r="M94">
            <v>0.51407129455909939</v>
          </cell>
          <cell r="N94">
            <v>0.50095969289827258</v>
          </cell>
        </row>
        <row r="95">
          <cell r="A95" t="str">
            <v>Mechanical engineeringTotalNo.</v>
          </cell>
          <cell r="B95" t="str">
            <v>Mechanical engineering</v>
          </cell>
          <cell r="C95" t="str">
            <v>Total</v>
          </cell>
          <cell r="D95" t="str">
            <v>No.</v>
          </cell>
          <cell r="E95">
            <v>380</v>
          </cell>
          <cell r="F95">
            <v>440</v>
          </cell>
          <cell r="G95">
            <v>435</v>
          </cell>
          <cell r="H95">
            <v>475</v>
          </cell>
          <cell r="I95">
            <v>410</v>
          </cell>
          <cell r="J95">
            <v>465</v>
          </cell>
          <cell r="K95">
            <v>520</v>
          </cell>
          <cell r="L95">
            <v>490</v>
          </cell>
          <cell r="M95">
            <v>535</v>
          </cell>
          <cell r="N95">
            <v>520</v>
          </cell>
        </row>
        <row r="96">
          <cell r="A96" t="str">
            <v>Aerospace engineeringFemaleNo.</v>
          </cell>
          <cell r="B96" t="str">
            <v>Aerospace engineering</v>
          </cell>
          <cell r="C96" t="str">
            <v>Female</v>
          </cell>
          <cell r="D96" t="str">
            <v>No.</v>
          </cell>
          <cell r="E96">
            <v>15</v>
          </cell>
          <cell r="F96">
            <v>15</v>
          </cell>
          <cell r="G96">
            <v>15</v>
          </cell>
          <cell r="H96">
            <v>15</v>
          </cell>
          <cell r="I96">
            <v>20</v>
          </cell>
          <cell r="J96">
            <v>25</v>
          </cell>
          <cell r="K96">
            <v>25</v>
          </cell>
          <cell r="L96">
            <v>30</v>
          </cell>
          <cell r="M96">
            <v>30</v>
          </cell>
          <cell r="N96">
            <v>25</v>
          </cell>
        </row>
        <row r="97">
          <cell r="A97" t="str">
            <v>Aerospace engineeringFemale%</v>
          </cell>
          <cell r="B97" t="str">
            <v>Aerospace engineering</v>
          </cell>
          <cell r="C97" t="str">
            <v>Female</v>
          </cell>
          <cell r="D97" t="str">
            <v>%</v>
          </cell>
          <cell r="E97">
            <v>0.16748459851728101</v>
          </cell>
          <cell r="F97">
            <v>0.16578057032382795</v>
          </cell>
          <cell r="G97">
            <v>0.18931909212283043</v>
          </cell>
          <cell r="H97">
            <v>0.15859893397149999</v>
          </cell>
          <cell r="I97">
            <v>0.14230435125957513</v>
          </cell>
          <cell r="J97">
            <v>0.15812265172260079</v>
          </cell>
          <cell r="K97">
            <v>0.1469879518072289</v>
          </cell>
          <cell r="L97">
            <v>0.18238993710691823</v>
          </cell>
          <cell r="M97">
            <v>0.17341040462427745</v>
          </cell>
          <cell r="N97">
            <v>0.15116279069767441</v>
          </cell>
        </row>
        <row r="98">
          <cell r="A98" t="str">
            <v>Aerospace engineeringMaleNo.</v>
          </cell>
          <cell r="B98" t="str">
            <v>Aerospace engineering</v>
          </cell>
          <cell r="C98" t="str">
            <v>Male</v>
          </cell>
          <cell r="D98" t="str">
            <v>No.</v>
          </cell>
          <cell r="E98">
            <v>80</v>
          </cell>
          <cell r="F98">
            <v>70</v>
          </cell>
          <cell r="G98">
            <v>60</v>
          </cell>
          <cell r="H98">
            <v>75</v>
          </cell>
          <cell r="I98">
            <v>110</v>
          </cell>
          <cell r="J98">
            <v>130</v>
          </cell>
          <cell r="K98">
            <v>140</v>
          </cell>
          <cell r="L98">
            <v>130</v>
          </cell>
          <cell r="M98">
            <v>145</v>
          </cell>
          <cell r="N98">
            <v>145</v>
          </cell>
        </row>
        <row r="99">
          <cell r="A99" t="str">
            <v>Aerospace engineeringMale%</v>
          </cell>
          <cell r="B99" t="str">
            <v>Aerospace engineering</v>
          </cell>
          <cell r="C99" t="str">
            <v>Male</v>
          </cell>
          <cell r="D99" t="str">
            <v>%</v>
          </cell>
          <cell r="E99">
            <v>0.83251540148271908</v>
          </cell>
          <cell r="F99">
            <v>0.83421942967617202</v>
          </cell>
          <cell r="G99">
            <v>0.81068090787716951</v>
          </cell>
          <cell r="H99">
            <v>0.84140106602849996</v>
          </cell>
          <cell r="I99">
            <v>0.85769564874042492</v>
          </cell>
          <cell r="J99">
            <v>0.84187734827739935</v>
          </cell>
          <cell r="K99">
            <v>0.8530120481927711</v>
          </cell>
          <cell r="L99">
            <v>0.8176100628930818</v>
          </cell>
          <cell r="M99">
            <v>0.82658959537572263</v>
          </cell>
          <cell r="N99">
            <v>0.84883720930232553</v>
          </cell>
        </row>
        <row r="100">
          <cell r="A100" t="str">
            <v>Aerospace engineeringWhiteNo.</v>
          </cell>
          <cell r="B100" t="str">
            <v>Aerospace engineering</v>
          </cell>
          <cell r="C100" t="str">
            <v>White</v>
          </cell>
          <cell r="D100" t="str">
            <v>No.</v>
          </cell>
          <cell r="E100">
            <v>30</v>
          </cell>
          <cell r="F100">
            <v>30</v>
          </cell>
          <cell r="G100">
            <v>25</v>
          </cell>
          <cell r="H100">
            <v>35</v>
          </cell>
          <cell r="I100">
            <v>50</v>
          </cell>
          <cell r="J100">
            <v>40</v>
          </cell>
          <cell r="K100">
            <v>45</v>
          </cell>
          <cell r="L100">
            <v>50</v>
          </cell>
          <cell r="M100">
            <v>45</v>
          </cell>
          <cell r="N100">
            <v>45</v>
          </cell>
        </row>
        <row r="101">
          <cell r="A101" t="str">
            <v>Aerospace engineeringWhite%</v>
          </cell>
          <cell r="B101" t="str">
            <v>Aerospace engineering</v>
          </cell>
          <cell r="C101" t="str">
            <v>White</v>
          </cell>
          <cell r="D101" t="str">
            <v>%</v>
          </cell>
          <cell r="E101">
            <v>0.88148148148148153</v>
          </cell>
          <cell r="F101">
            <v>0.83307003686150594</v>
          </cell>
          <cell r="G101">
            <v>0.77892918825561297</v>
          </cell>
          <cell r="H101">
            <v>0.89904570567553987</v>
          </cell>
          <cell r="I101">
            <v>0.87718330575473424</v>
          </cell>
          <cell r="J101">
            <v>0.77683906861735008</v>
          </cell>
          <cell r="K101">
            <v>0.74694589877835948</v>
          </cell>
          <cell r="L101">
            <v>0.82758620689655171</v>
          </cell>
          <cell r="M101">
            <v>0.80701754385964908</v>
          </cell>
          <cell r="N101">
            <v>0.81818181818181823</v>
          </cell>
        </row>
        <row r="102">
          <cell r="A102" t="str">
            <v>Aerospace engineeringMinority ethnic totalNo.</v>
          </cell>
          <cell r="B102" t="str">
            <v>Aerospace engineering</v>
          </cell>
          <cell r="C102" t="str">
            <v>Minority ethnic total</v>
          </cell>
          <cell r="D102" t="str">
            <v>No.</v>
          </cell>
          <cell r="E102">
            <v>5</v>
          </cell>
          <cell r="F102">
            <v>5</v>
          </cell>
          <cell r="G102">
            <v>10</v>
          </cell>
          <cell r="H102">
            <v>5</v>
          </cell>
          <cell r="I102">
            <v>5</v>
          </cell>
          <cell r="J102">
            <v>10</v>
          </cell>
          <cell r="K102">
            <v>15</v>
          </cell>
          <cell r="L102">
            <v>10</v>
          </cell>
          <cell r="M102">
            <v>10</v>
          </cell>
          <cell r="N102">
            <v>10</v>
          </cell>
        </row>
        <row r="103">
          <cell r="A103" t="str">
            <v>Aerospace engineeringMinority ethnic total%</v>
          </cell>
          <cell r="B103" t="str">
            <v>Aerospace engineering</v>
          </cell>
          <cell r="C103" t="str">
            <v>Minority ethnic total</v>
          </cell>
          <cell r="D103" t="str">
            <v>%</v>
          </cell>
          <cell r="E103">
            <v>0.11851851851851852</v>
          </cell>
          <cell r="F103">
            <v>0.16692996313849393</v>
          </cell>
          <cell r="G103">
            <v>0.22107081174438681</v>
          </cell>
          <cell r="H103">
            <v>0.10095429432446008</v>
          </cell>
          <cell r="I103">
            <v>0.12281669424526567</v>
          </cell>
          <cell r="J103">
            <v>0.22316093138264989</v>
          </cell>
          <cell r="K103">
            <v>0.25305410122164052</v>
          </cell>
          <cell r="L103">
            <v>0.17241379310344829</v>
          </cell>
          <cell r="M103">
            <v>0.19298245614035087</v>
          </cell>
          <cell r="N103">
            <v>0.18181818181818182</v>
          </cell>
        </row>
        <row r="104">
          <cell r="A104" t="str">
            <v>Aerospace engineeringAsianNo.</v>
          </cell>
          <cell r="B104" t="str">
            <v>Aerospace engineering</v>
          </cell>
          <cell r="C104" t="str">
            <v>Asian</v>
          </cell>
          <cell r="D104" t="str">
            <v>No.</v>
          </cell>
          <cell r="E104">
            <v>5</v>
          </cell>
          <cell r="F104">
            <v>5</v>
          </cell>
          <cell r="G104">
            <v>5</v>
          </cell>
          <cell r="H104">
            <v>0</v>
          </cell>
          <cell r="I104">
            <v>0</v>
          </cell>
          <cell r="J104">
            <v>5</v>
          </cell>
          <cell r="K104">
            <v>10</v>
          </cell>
          <cell r="L104">
            <v>5</v>
          </cell>
          <cell r="M104">
            <v>5</v>
          </cell>
          <cell r="N104">
            <v>5</v>
          </cell>
        </row>
        <row r="105">
          <cell r="A105" t="str">
            <v>Aerospace engineeringAsian%</v>
          </cell>
          <cell r="B105" t="str">
            <v>Aerospace engineering</v>
          </cell>
          <cell r="C105" t="str">
            <v>Asian</v>
          </cell>
          <cell r="D105" t="str">
            <v>%</v>
          </cell>
          <cell r="E105">
            <v>8.8888888888888892E-2</v>
          </cell>
          <cell r="F105">
            <v>0.14060031595576616</v>
          </cell>
          <cell r="G105">
            <v>0.21128382268278637</v>
          </cell>
          <cell r="H105">
            <v>4.2189854344550484E-2</v>
          </cell>
          <cell r="I105">
            <v>4.3022614451185874E-2</v>
          </cell>
          <cell r="J105">
            <v>0.1442406758705955</v>
          </cell>
          <cell r="K105">
            <v>0.18324607329842932</v>
          </cell>
          <cell r="L105">
            <v>6.8965517241379309E-2</v>
          </cell>
          <cell r="M105">
            <v>0.12280701754385964</v>
          </cell>
          <cell r="N105">
            <v>7.2727272727272724E-2</v>
          </cell>
        </row>
        <row r="106">
          <cell r="A106" t="str">
            <v>Aerospace engineeringBlackNo.</v>
          </cell>
          <cell r="B106" t="str">
            <v>Aerospace engineering</v>
          </cell>
          <cell r="C106" t="str">
            <v>Black</v>
          </cell>
          <cell r="D106" t="str">
            <v>No.</v>
          </cell>
          <cell r="E106">
            <v>0</v>
          </cell>
          <cell r="F106">
            <v>0</v>
          </cell>
          <cell r="G106">
            <v>0</v>
          </cell>
          <cell r="H106">
            <v>0</v>
          </cell>
          <cell r="I106">
            <v>0</v>
          </cell>
          <cell r="J106">
            <v>5</v>
          </cell>
          <cell r="K106">
            <v>0</v>
          </cell>
          <cell r="L106">
            <v>0</v>
          </cell>
          <cell r="M106">
            <v>0</v>
          </cell>
          <cell r="N106">
            <v>0</v>
          </cell>
        </row>
        <row r="107">
          <cell r="A107" t="str">
            <v>Aerospace engineeringBlack%</v>
          </cell>
          <cell r="B107" t="str">
            <v>Aerospace engineering</v>
          </cell>
          <cell r="C107" t="str">
            <v>Black</v>
          </cell>
          <cell r="D107" t="str">
            <v>%</v>
          </cell>
          <cell r="E107">
            <v>2.9629629629629631E-2</v>
          </cell>
          <cell r="F107">
            <v>0</v>
          </cell>
          <cell r="G107">
            <v>0</v>
          </cell>
          <cell r="H107">
            <v>2.5113008538422903E-2</v>
          </cell>
          <cell r="I107">
            <v>2.4636881779738922E-2</v>
          </cell>
          <cell r="J107">
            <v>5.83144446733979E-2</v>
          </cell>
          <cell r="K107">
            <v>3.4904013961605584E-2</v>
          </cell>
          <cell r="L107">
            <v>3.4482758620689655E-2</v>
          </cell>
          <cell r="M107">
            <v>1.7543859649122806E-2</v>
          </cell>
          <cell r="N107">
            <v>3.6363636363636362E-2</v>
          </cell>
        </row>
        <row r="108">
          <cell r="A108" t="str">
            <v>Aerospace engineeringMixedNo.</v>
          </cell>
          <cell r="B108" t="str">
            <v>Aerospace engineering</v>
          </cell>
          <cell r="C108" t="str">
            <v>Mixed</v>
          </cell>
          <cell r="D108" t="str">
            <v>No.</v>
          </cell>
          <cell r="E108">
            <v>0</v>
          </cell>
          <cell r="F108">
            <v>0</v>
          </cell>
          <cell r="G108">
            <v>0</v>
          </cell>
          <cell r="H108">
            <v>0</v>
          </cell>
          <cell r="I108">
            <v>0</v>
          </cell>
          <cell r="J108">
            <v>0</v>
          </cell>
          <cell r="K108">
            <v>0</v>
          </cell>
          <cell r="L108">
            <v>0</v>
          </cell>
          <cell r="M108">
            <v>5</v>
          </cell>
          <cell r="N108">
            <v>0</v>
          </cell>
        </row>
        <row r="109">
          <cell r="A109" t="str">
            <v>Aerospace engineeringMixed%</v>
          </cell>
          <cell r="B109" t="str">
            <v>Aerospace engineering</v>
          </cell>
          <cell r="C109" t="str">
            <v>Mixed</v>
          </cell>
          <cell r="D109" t="str">
            <v>%</v>
          </cell>
          <cell r="E109">
            <v>0</v>
          </cell>
          <cell r="F109">
            <v>2.6329647182727747E-2</v>
          </cell>
          <cell r="G109">
            <v>9.7869890616004585E-3</v>
          </cell>
          <cell r="H109">
            <v>3.365143144148669E-2</v>
          </cell>
          <cell r="I109">
            <v>3.6771465342893911E-2</v>
          </cell>
          <cell r="J109">
            <v>0</v>
          </cell>
          <cell r="K109">
            <v>3.4904013961605584E-2</v>
          </cell>
          <cell r="L109">
            <v>1.7241379310344827E-2</v>
          </cell>
          <cell r="M109">
            <v>5.2631578947368418E-2</v>
          </cell>
          <cell r="N109">
            <v>3.6363636363636362E-2</v>
          </cell>
        </row>
        <row r="110">
          <cell r="A110" t="str">
            <v>Aerospace engineeringOtherNo.</v>
          </cell>
          <cell r="B110" t="str">
            <v>Aerospace engineering</v>
          </cell>
          <cell r="C110" t="str">
            <v>Other</v>
          </cell>
          <cell r="D110" t="str">
            <v>No.</v>
          </cell>
          <cell r="E110">
            <v>0</v>
          </cell>
          <cell r="F110">
            <v>0</v>
          </cell>
          <cell r="G110">
            <v>0</v>
          </cell>
          <cell r="H110">
            <v>0</v>
          </cell>
          <cell r="I110">
            <v>0</v>
          </cell>
          <cell r="J110">
            <v>0</v>
          </cell>
          <cell r="K110">
            <v>0</v>
          </cell>
          <cell r="L110">
            <v>5</v>
          </cell>
          <cell r="M110">
            <v>0</v>
          </cell>
          <cell r="N110">
            <v>0</v>
          </cell>
        </row>
        <row r="111">
          <cell r="A111" t="str">
            <v>Aerospace engineeringOther%</v>
          </cell>
          <cell r="B111" t="str">
            <v>Aerospace engineering</v>
          </cell>
          <cell r="C111" t="str">
            <v>Other</v>
          </cell>
          <cell r="D111" t="str">
            <v>%</v>
          </cell>
          <cell r="E111">
            <v>0</v>
          </cell>
          <cell r="F111">
            <v>0</v>
          </cell>
          <cell r="G111">
            <v>0</v>
          </cell>
          <cell r="H111">
            <v>0</v>
          </cell>
          <cell r="I111">
            <v>1.8385732671446955E-2</v>
          </cell>
          <cell r="J111">
            <v>2.0605810838656501E-2</v>
          </cell>
          <cell r="K111">
            <v>0</v>
          </cell>
          <cell r="L111">
            <v>5.1724137931034482E-2</v>
          </cell>
          <cell r="M111">
            <v>0</v>
          </cell>
          <cell r="N111">
            <v>3.6363636363636362E-2</v>
          </cell>
        </row>
        <row r="112">
          <cell r="A112" t="str">
            <v>Aerospace engineeringLow participation neighbourhoodNo.</v>
          </cell>
          <cell r="B112" t="str">
            <v>Aerospace engineering</v>
          </cell>
          <cell r="C112" t="str">
            <v>Low participation neighbourhood</v>
          </cell>
          <cell r="D112" t="str">
            <v>No.</v>
          </cell>
          <cell r="E112" t="str">
            <v>-</v>
          </cell>
          <cell r="F112" t="str">
            <v>-</v>
          </cell>
          <cell r="G112" t="str">
            <v>-</v>
          </cell>
          <cell r="H112" t="str">
            <v>-</v>
          </cell>
          <cell r="I112" t="str">
            <v>-</v>
          </cell>
          <cell r="J112">
            <v>5</v>
          </cell>
          <cell r="K112">
            <v>5</v>
          </cell>
          <cell r="L112">
            <v>0</v>
          </cell>
          <cell r="M112">
            <v>0</v>
          </cell>
          <cell r="N112">
            <v>5</v>
          </cell>
        </row>
        <row r="113">
          <cell r="A113" t="str">
            <v>Aerospace engineeringLow participation neighbourhood%</v>
          </cell>
          <cell r="B113" t="str">
            <v>Aerospace engineering</v>
          </cell>
          <cell r="C113" t="str">
            <v>Low participation neighbourhood</v>
          </cell>
          <cell r="D113" t="str">
            <v>%</v>
          </cell>
          <cell r="E113" t="str">
            <v>-</v>
          </cell>
          <cell r="F113" t="str">
            <v>-</v>
          </cell>
          <cell r="G113" t="str">
            <v>-</v>
          </cell>
          <cell r="H113" t="str">
            <v>-</v>
          </cell>
          <cell r="I113" t="str">
            <v>-</v>
          </cell>
          <cell r="J113">
            <v>6.1224489795918366E-2</v>
          </cell>
          <cell r="K113">
            <v>7.0175438596491224E-2</v>
          </cell>
          <cell r="L113">
            <v>1.7543859649122806E-2</v>
          </cell>
          <cell r="M113">
            <v>3.3333333333333333E-2</v>
          </cell>
          <cell r="N113">
            <v>0.11475409836065574</v>
          </cell>
        </row>
        <row r="114">
          <cell r="A114" t="str">
            <v>Aerospace engineeringOther neighbourhoodNo.</v>
          </cell>
          <cell r="B114" t="str">
            <v>Aerospace engineering</v>
          </cell>
          <cell r="C114" t="str">
            <v>Other neighbourhood</v>
          </cell>
          <cell r="D114" t="str">
            <v>No.</v>
          </cell>
          <cell r="E114" t="str">
            <v>-</v>
          </cell>
          <cell r="F114" t="str">
            <v>-</v>
          </cell>
          <cell r="G114" t="str">
            <v>-</v>
          </cell>
          <cell r="H114" t="str">
            <v>-</v>
          </cell>
          <cell r="I114" t="str">
            <v>-</v>
          </cell>
          <cell r="J114">
            <v>45</v>
          </cell>
          <cell r="K114">
            <v>55</v>
          </cell>
          <cell r="L114">
            <v>55</v>
          </cell>
          <cell r="M114">
            <v>60</v>
          </cell>
          <cell r="N114">
            <v>55</v>
          </cell>
        </row>
        <row r="115">
          <cell r="A115" t="str">
            <v>Aerospace engineeringOther neighbourhood%</v>
          </cell>
          <cell r="B115" t="str">
            <v>Aerospace engineering</v>
          </cell>
          <cell r="C115" t="str">
            <v>Other neighbourhood</v>
          </cell>
          <cell r="D115" t="str">
            <v>%</v>
          </cell>
          <cell r="E115" t="str">
            <v>-</v>
          </cell>
          <cell r="F115" t="str">
            <v>-</v>
          </cell>
          <cell r="G115" t="str">
            <v>-</v>
          </cell>
          <cell r="H115" t="str">
            <v>-</v>
          </cell>
          <cell r="I115" t="str">
            <v>-</v>
          </cell>
          <cell r="J115">
            <v>0.93877551020408168</v>
          </cell>
          <cell r="K115">
            <v>0.92982456140350878</v>
          </cell>
          <cell r="L115">
            <v>0.98245614035087714</v>
          </cell>
          <cell r="M115">
            <v>0.96666666666666667</v>
          </cell>
          <cell r="N115">
            <v>0.88524590163934425</v>
          </cell>
        </row>
        <row r="116">
          <cell r="A116" t="str">
            <v>Aerospace engineeringDisabled No.</v>
          </cell>
          <cell r="B116" t="str">
            <v>Aerospace engineering</v>
          </cell>
          <cell r="C116" t="str">
            <v xml:space="preserve">Disabled </v>
          </cell>
          <cell r="D116" t="str">
            <v>No.</v>
          </cell>
          <cell r="E116" t="str">
            <v>-</v>
          </cell>
          <cell r="F116" t="str">
            <v>-</v>
          </cell>
          <cell r="G116" t="str">
            <v>-</v>
          </cell>
          <cell r="H116" t="str">
            <v>-</v>
          </cell>
          <cell r="I116" t="str">
            <v>-</v>
          </cell>
          <cell r="J116">
            <v>5</v>
          </cell>
          <cell r="K116">
            <v>5</v>
          </cell>
          <cell r="L116">
            <v>5</v>
          </cell>
          <cell r="M116">
            <v>15</v>
          </cell>
          <cell r="N116">
            <v>10</v>
          </cell>
        </row>
        <row r="117">
          <cell r="A117" t="str">
            <v>Aerospace engineeringDisabled %</v>
          </cell>
          <cell r="B117" t="str">
            <v>Aerospace engineering</v>
          </cell>
          <cell r="C117" t="str">
            <v xml:space="preserve">Disabled </v>
          </cell>
          <cell r="D117" t="str">
            <v>%</v>
          </cell>
          <cell r="E117" t="str">
            <v>-</v>
          </cell>
          <cell r="F117" t="str">
            <v>-</v>
          </cell>
          <cell r="G117" t="str">
            <v>-</v>
          </cell>
          <cell r="H117" t="str">
            <v>-</v>
          </cell>
          <cell r="I117" t="str">
            <v>-</v>
          </cell>
          <cell r="J117">
            <v>3.1847133757961783E-2</v>
          </cell>
          <cell r="K117">
            <v>1.7964071856287425E-2</v>
          </cell>
          <cell r="L117">
            <v>3.7735849056603772E-2</v>
          </cell>
          <cell r="M117">
            <v>8.0924855491329495E-2</v>
          </cell>
          <cell r="N117">
            <v>4.6242774566473986E-2</v>
          </cell>
        </row>
        <row r="118">
          <cell r="A118" t="str">
            <v>Aerospace engineeringNo known disabilityNo.</v>
          </cell>
          <cell r="B118" t="str">
            <v>Aerospace engineering</v>
          </cell>
          <cell r="C118" t="str">
            <v>No known disability</v>
          </cell>
          <cell r="D118" t="str">
            <v>No.</v>
          </cell>
          <cell r="E118" t="str">
            <v>-</v>
          </cell>
          <cell r="F118" t="str">
            <v>-</v>
          </cell>
          <cell r="G118" t="str">
            <v>-</v>
          </cell>
          <cell r="H118" t="str">
            <v>-</v>
          </cell>
          <cell r="I118" t="str">
            <v>-</v>
          </cell>
          <cell r="J118">
            <v>150</v>
          </cell>
          <cell r="K118">
            <v>165</v>
          </cell>
          <cell r="L118">
            <v>155</v>
          </cell>
          <cell r="M118">
            <v>160</v>
          </cell>
          <cell r="N118">
            <v>165</v>
          </cell>
        </row>
        <row r="119">
          <cell r="A119" t="str">
            <v>Aerospace engineeringNo known disability%</v>
          </cell>
          <cell r="B119" t="str">
            <v>Aerospace engineering</v>
          </cell>
          <cell r="C119" t="str">
            <v>No known disability</v>
          </cell>
          <cell r="D119" t="str">
            <v>%</v>
          </cell>
          <cell r="E119" t="str">
            <v>-</v>
          </cell>
          <cell r="F119" t="str">
            <v>-</v>
          </cell>
          <cell r="G119" t="str">
            <v>-</v>
          </cell>
          <cell r="H119" t="str">
            <v>-</v>
          </cell>
          <cell r="I119" t="str">
            <v>-</v>
          </cell>
          <cell r="J119">
            <v>0.96815286624203822</v>
          </cell>
          <cell r="K119">
            <v>0.98203592814371243</v>
          </cell>
          <cell r="L119">
            <v>0.96226415094339623</v>
          </cell>
          <cell r="M119">
            <v>0.91907514450867056</v>
          </cell>
          <cell r="N119">
            <v>0.95375722543352603</v>
          </cell>
        </row>
        <row r="120">
          <cell r="A120" t="str">
            <v>Aerospace engineeringUKNo.</v>
          </cell>
          <cell r="B120" t="str">
            <v>Aerospace engineering</v>
          </cell>
          <cell r="C120" t="str">
            <v>UK</v>
          </cell>
          <cell r="D120" t="str">
            <v>No.</v>
          </cell>
          <cell r="E120">
            <v>45</v>
          </cell>
          <cell r="F120">
            <v>40</v>
          </cell>
          <cell r="G120">
            <v>45</v>
          </cell>
          <cell r="H120">
            <v>50</v>
          </cell>
          <cell r="I120">
            <v>65</v>
          </cell>
          <cell r="J120">
            <v>55</v>
          </cell>
          <cell r="K120">
            <v>60</v>
          </cell>
          <cell r="L120">
            <v>60</v>
          </cell>
          <cell r="M120">
            <v>65</v>
          </cell>
          <cell r="N120">
            <v>65</v>
          </cell>
        </row>
        <row r="121">
          <cell r="A121" t="str">
            <v>Aerospace engineeringUK%</v>
          </cell>
          <cell r="B121" t="str">
            <v>Aerospace engineering</v>
          </cell>
          <cell r="C121" t="str">
            <v>UK</v>
          </cell>
          <cell r="D121" t="str">
            <v>%</v>
          </cell>
          <cell r="E121">
            <v>0.4482614597473113</v>
          </cell>
          <cell r="F121">
            <v>0.50724987916868058</v>
          </cell>
          <cell r="G121">
            <v>0.57730307076101472</v>
          </cell>
          <cell r="H121">
            <v>0.52431197650386174</v>
          </cell>
          <cell r="I121">
            <v>0.50327726447129439</v>
          </cell>
          <cell r="J121">
            <v>0.3472584856396867</v>
          </cell>
          <cell r="K121">
            <v>0.36325301204819277</v>
          </cell>
          <cell r="L121">
            <v>0.38364779874213839</v>
          </cell>
          <cell r="M121">
            <v>0.36994219653179189</v>
          </cell>
          <cell r="N121">
            <v>0.36206896551724133</v>
          </cell>
        </row>
        <row r="122">
          <cell r="A122" t="str">
            <v>Aerospace engineeringEUNo.</v>
          </cell>
          <cell r="B122" t="str">
            <v>Aerospace engineering</v>
          </cell>
          <cell r="C122" t="str">
            <v>EU</v>
          </cell>
          <cell r="D122" t="str">
            <v>No.</v>
          </cell>
          <cell r="E122">
            <v>20</v>
          </cell>
          <cell r="F122">
            <v>15</v>
          </cell>
          <cell r="G122">
            <v>10</v>
          </cell>
          <cell r="H122">
            <v>20</v>
          </cell>
          <cell r="I122">
            <v>25</v>
          </cell>
          <cell r="J122">
            <v>45</v>
          </cell>
          <cell r="K122">
            <v>45</v>
          </cell>
          <cell r="L122">
            <v>45</v>
          </cell>
          <cell r="M122">
            <v>50</v>
          </cell>
          <cell r="N122">
            <v>45</v>
          </cell>
        </row>
        <row r="123">
          <cell r="A123" t="str">
            <v>Aerospace engineeringEU%</v>
          </cell>
          <cell r="B123" t="str">
            <v>Aerospace engineering</v>
          </cell>
          <cell r="C123" t="str">
            <v>EU</v>
          </cell>
          <cell r="D123" t="str">
            <v>%</v>
          </cell>
          <cell r="E123">
            <v>0.23389370366503079</v>
          </cell>
          <cell r="F123">
            <v>0.19768003866602221</v>
          </cell>
          <cell r="G123">
            <v>0.14766355140186913</v>
          </cell>
          <cell r="H123">
            <v>0.23485260524311974</v>
          </cell>
          <cell r="I123">
            <v>0.1963199873647635</v>
          </cell>
          <cell r="J123">
            <v>0.2897535502770171</v>
          </cell>
          <cell r="K123">
            <v>0.25783132530120478</v>
          </cell>
          <cell r="L123">
            <v>0.27672955974842767</v>
          </cell>
          <cell r="M123">
            <v>0.2947976878612717</v>
          </cell>
          <cell r="N123">
            <v>0.2471264367816092</v>
          </cell>
        </row>
        <row r="124">
          <cell r="A124" t="str">
            <v>Aerospace engineeringNon EUNo.</v>
          </cell>
          <cell r="B124" t="str">
            <v>Aerospace engineering</v>
          </cell>
          <cell r="C124" t="str">
            <v>Non EU</v>
          </cell>
          <cell r="D124" t="str">
            <v>No.</v>
          </cell>
          <cell r="E124">
            <v>30</v>
          </cell>
          <cell r="F124">
            <v>25</v>
          </cell>
          <cell r="G124">
            <v>20</v>
          </cell>
          <cell r="H124">
            <v>20</v>
          </cell>
          <cell r="I124">
            <v>40</v>
          </cell>
          <cell r="J124">
            <v>55</v>
          </cell>
          <cell r="K124">
            <v>65</v>
          </cell>
          <cell r="L124">
            <v>55</v>
          </cell>
          <cell r="M124">
            <v>60</v>
          </cell>
          <cell r="N124">
            <v>70</v>
          </cell>
        </row>
        <row r="125">
          <cell r="A125" t="str">
            <v>Aerospace engineeringNon EU%</v>
          </cell>
          <cell r="B125" t="str">
            <v>Aerospace engineering</v>
          </cell>
          <cell r="C125" t="str">
            <v>Non EU</v>
          </cell>
          <cell r="D125" t="str">
            <v>%</v>
          </cell>
          <cell r="E125">
            <v>0.31784483658765794</v>
          </cell>
          <cell r="F125">
            <v>0.29507008216529723</v>
          </cell>
          <cell r="G125">
            <v>0.27503337783711618</v>
          </cell>
          <cell r="H125">
            <v>0.2408354182530186</v>
          </cell>
          <cell r="I125">
            <v>0.30040274816394219</v>
          </cell>
          <cell r="J125">
            <v>0.3629879640832962</v>
          </cell>
          <cell r="K125">
            <v>0.37891566265060239</v>
          </cell>
          <cell r="L125">
            <v>0.33962264150943394</v>
          </cell>
          <cell r="M125">
            <v>0.33526011560693642</v>
          </cell>
          <cell r="N125">
            <v>0.39080459770114939</v>
          </cell>
        </row>
        <row r="126">
          <cell r="A126" t="str">
            <v>Aerospace engineeringTotalNo.</v>
          </cell>
          <cell r="B126" t="str">
            <v>Aerospace engineering</v>
          </cell>
          <cell r="C126" t="str">
            <v>Total</v>
          </cell>
          <cell r="D126" t="str">
            <v>No.</v>
          </cell>
          <cell r="E126">
            <v>95</v>
          </cell>
          <cell r="F126">
            <v>85</v>
          </cell>
          <cell r="G126">
            <v>75</v>
          </cell>
          <cell r="H126">
            <v>90</v>
          </cell>
          <cell r="I126">
            <v>125</v>
          </cell>
          <cell r="J126">
            <v>155</v>
          </cell>
          <cell r="K126">
            <v>165</v>
          </cell>
          <cell r="L126">
            <v>160</v>
          </cell>
          <cell r="M126">
            <v>175</v>
          </cell>
          <cell r="N126">
            <v>175</v>
          </cell>
        </row>
        <row r="127">
          <cell r="A127" t="str">
            <v>Electronic and electrical engineeringFemaleNo.</v>
          </cell>
          <cell r="B127" t="str">
            <v>Electronic and electrical engineering</v>
          </cell>
          <cell r="C127" t="str">
            <v>Female</v>
          </cell>
          <cell r="D127" t="str">
            <v>No.</v>
          </cell>
          <cell r="E127">
            <v>105</v>
          </cell>
          <cell r="F127">
            <v>110</v>
          </cell>
          <cell r="G127">
            <v>125</v>
          </cell>
          <cell r="H127">
            <v>145</v>
          </cell>
          <cell r="I127">
            <v>145</v>
          </cell>
          <cell r="J127">
            <v>155</v>
          </cell>
          <cell r="K127">
            <v>145</v>
          </cell>
          <cell r="L127">
            <v>170</v>
          </cell>
          <cell r="M127">
            <v>170</v>
          </cell>
          <cell r="N127">
            <v>200</v>
          </cell>
        </row>
        <row r="128">
          <cell r="A128" t="str">
            <v>Electronic and electrical engineeringFemale%</v>
          </cell>
          <cell r="B128" t="str">
            <v>Electronic and electrical engineering</v>
          </cell>
          <cell r="C128" t="str">
            <v>Female</v>
          </cell>
          <cell r="D128" t="str">
            <v>%</v>
          </cell>
          <cell r="E128">
            <v>0.13733764093096856</v>
          </cell>
          <cell r="F128">
            <v>0.1501046755059316</v>
          </cell>
          <cell r="G128">
            <v>0.15847165674913874</v>
          </cell>
          <cell r="H128">
            <v>0.16917074307011412</v>
          </cell>
          <cell r="I128">
            <v>0.19216657615534388</v>
          </cell>
          <cell r="J128">
            <v>0.19419830701450427</v>
          </cell>
          <cell r="K128">
            <v>0.18099863062331997</v>
          </cell>
          <cell r="L128">
            <v>0.20899149453219928</v>
          </cell>
          <cell r="M128">
            <v>0.19501133786848071</v>
          </cell>
          <cell r="N128">
            <v>0.22321428571428573</v>
          </cell>
        </row>
        <row r="129">
          <cell r="A129" t="str">
            <v>Electronic and electrical engineeringMaleNo.</v>
          </cell>
          <cell r="B129" t="str">
            <v>Electronic and electrical engineering</v>
          </cell>
          <cell r="C129" t="str">
            <v>Male</v>
          </cell>
          <cell r="D129" t="str">
            <v>No.</v>
          </cell>
          <cell r="E129">
            <v>655</v>
          </cell>
          <cell r="F129">
            <v>610</v>
          </cell>
          <cell r="G129">
            <v>670</v>
          </cell>
          <cell r="H129">
            <v>715</v>
          </cell>
          <cell r="I129">
            <v>610</v>
          </cell>
          <cell r="J129">
            <v>650</v>
          </cell>
          <cell r="K129">
            <v>645</v>
          </cell>
          <cell r="L129">
            <v>650</v>
          </cell>
          <cell r="M129">
            <v>710</v>
          </cell>
          <cell r="N129">
            <v>695</v>
          </cell>
        </row>
        <row r="130">
          <cell r="A130" t="str">
            <v>Electronic and electrical engineeringMale%</v>
          </cell>
          <cell r="B130" t="str">
            <v>Electronic and electrical engineering</v>
          </cell>
          <cell r="C130" t="str">
            <v>Male</v>
          </cell>
          <cell r="D130" t="str">
            <v>%</v>
          </cell>
          <cell r="E130">
            <v>0.86266235906903144</v>
          </cell>
          <cell r="F130">
            <v>0.84989532449406846</v>
          </cell>
          <cell r="G130">
            <v>0.84152834325086123</v>
          </cell>
          <cell r="H130">
            <v>0.83082925692988585</v>
          </cell>
          <cell r="I130">
            <v>0.80783342384465606</v>
          </cell>
          <cell r="J130">
            <v>0.80580169298549575</v>
          </cell>
          <cell r="K130">
            <v>0.81900136937668</v>
          </cell>
          <cell r="L130">
            <v>0.79100850546780077</v>
          </cell>
          <cell r="M130">
            <v>0.80498866213151932</v>
          </cell>
          <cell r="N130">
            <v>0.7767857142857143</v>
          </cell>
        </row>
        <row r="131">
          <cell r="A131" t="str">
            <v>Electronic and electrical engineeringWhiteNo.</v>
          </cell>
          <cell r="B131" t="str">
            <v>Electronic and electrical engineering</v>
          </cell>
          <cell r="C131" t="str">
            <v>White</v>
          </cell>
          <cell r="D131" t="str">
            <v>No.</v>
          </cell>
          <cell r="E131">
            <v>165</v>
          </cell>
          <cell r="F131">
            <v>140</v>
          </cell>
          <cell r="G131">
            <v>135</v>
          </cell>
          <cell r="H131">
            <v>175</v>
          </cell>
          <cell r="I131">
            <v>155</v>
          </cell>
          <cell r="J131">
            <v>160</v>
          </cell>
          <cell r="K131">
            <v>160</v>
          </cell>
          <cell r="L131">
            <v>135</v>
          </cell>
          <cell r="M131">
            <v>145</v>
          </cell>
          <cell r="N131">
            <v>145</v>
          </cell>
        </row>
        <row r="132">
          <cell r="A132" t="str">
            <v>Electronic and electrical engineeringWhite%</v>
          </cell>
          <cell r="B132" t="str">
            <v>Electronic and electrical engineering</v>
          </cell>
          <cell r="C132" t="str">
            <v>White</v>
          </cell>
          <cell r="D132" t="str">
            <v>%</v>
          </cell>
          <cell r="E132">
            <v>0.79718241437940252</v>
          </cell>
          <cell r="F132">
            <v>0.722584006251628</v>
          </cell>
          <cell r="G132">
            <v>0.66249999999999998</v>
          </cell>
          <cell r="H132">
            <v>0.7597513930561508</v>
          </cell>
          <cell r="I132">
            <v>0.72549019607843146</v>
          </cell>
          <cell r="J132">
            <v>0.69564079067940832</v>
          </cell>
          <cell r="K132">
            <v>0.72583265637692929</v>
          </cell>
          <cell r="L132">
            <v>0.74456521739130432</v>
          </cell>
          <cell r="M132">
            <v>0.70731707317073178</v>
          </cell>
          <cell r="N132">
            <v>0.75384615384615383</v>
          </cell>
        </row>
        <row r="133">
          <cell r="A133" t="str">
            <v>Electronic and electrical engineeringMinority ethnic totalNo.</v>
          </cell>
          <cell r="B133" t="str">
            <v>Electronic and electrical engineering</v>
          </cell>
          <cell r="C133" t="str">
            <v>Minority ethnic total</v>
          </cell>
          <cell r="D133" t="str">
            <v>No.</v>
          </cell>
          <cell r="E133">
            <v>40</v>
          </cell>
          <cell r="F133">
            <v>55</v>
          </cell>
          <cell r="G133">
            <v>70</v>
          </cell>
          <cell r="H133">
            <v>55</v>
          </cell>
          <cell r="I133">
            <v>60</v>
          </cell>
          <cell r="J133">
            <v>70</v>
          </cell>
          <cell r="K133">
            <v>60</v>
          </cell>
          <cell r="L133">
            <v>45</v>
          </cell>
          <cell r="M133">
            <v>60</v>
          </cell>
          <cell r="N133">
            <v>50</v>
          </cell>
        </row>
        <row r="134">
          <cell r="A134" t="str">
            <v>Electronic and electrical engineeringMinority ethnic total%</v>
          </cell>
          <cell r="B134" t="str">
            <v>Electronic and electrical engineering</v>
          </cell>
          <cell r="C134" t="str">
            <v>Minority ethnic total</v>
          </cell>
          <cell r="D134" t="str">
            <v>%</v>
          </cell>
          <cell r="E134">
            <v>0.20281758562059754</v>
          </cell>
          <cell r="F134">
            <v>0.277415993748372</v>
          </cell>
          <cell r="G134">
            <v>0.33750000000000002</v>
          </cell>
          <cell r="H134">
            <v>0.24024860694384909</v>
          </cell>
          <cell r="I134">
            <v>0.27450980392156865</v>
          </cell>
          <cell r="J134">
            <v>0.30435920932059168</v>
          </cell>
          <cell r="K134">
            <v>0.27416734362307071</v>
          </cell>
          <cell r="L134">
            <v>0.25543478260869568</v>
          </cell>
          <cell r="M134">
            <v>0.29268292682926828</v>
          </cell>
          <cell r="N134">
            <v>0.24615384615384617</v>
          </cell>
        </row>
        <row r="135">
          <cell r="A135" t="str">
            <v>Electronic and electrical engineeringAsianNo.</v>
          </cell>
          <cell r="B135" t="str">
            <v>Electronic and electrical engineering</v>
          </cell>
          <cell r="C135" t="str">
            <v>Asian</v>
          </cell>
          <cell r="D135" t="str">
            <v>No.</v>
          </cell>
          <cell r="E135">
            <v>30</v>
          </cell>
          <cell r="F135">
            <v>35</v>
          </cell>
          <cell r="G135">
            <v>40</v>
          </cell>
          <cell r="H135">
            <v>30</v>
          </cell>
          <cell r="I135">
            <v>45</v>
          </cell>
          <cell r="J135">
            <v>45</v>
          </cell>
          <cell r="K135">
            <v>30</v>
          </cell>
          <cell r="L135">
            <v>30</v>
          </cell>
          <cell r="M135">
            <v>40</v>
          </cell>
          <cell r="N135">
            <v>25</v>
          </cell>
        </row>
        <row r="136">
          <cell r="A136" t="str">
            <v>Electronic and electrical engineeringAsian%</v>
          </cell>
          <cell r="B136" t="str">
            <v>Electronic and electrical engineering</v>
          </cell>
          <cell r="C136" t="str">
            <v>Asian</v>
          </cell>
          <cell r="D136" t="str">
            <v>%</v>
          </cell>
          <cell r="E136">
            <v>0.13480689822686423</v>
          </cell>
          <cell r="F136">
            <v>0.1797343058088044</v>
          </cell>
          <cell r="G136">
            <v>0.20749999999999999</v>
          </cell>
          <cell r="H136">
            <v>0.13823403343334761</v>
          </cell>
          <cell r="I136">
            <v>0.20481367902611283</v>
          </cell>
          <cell r="J136">
            <v>0.20181524632368983</v>
          </cell>
          <cell r="K136">
            <v>0.14216084484159222</v>
          </cell>
          <cell r="L136">
            <v>0.16756756756756758</v>
          </cell>
          <cell r="M136">
            <v>0.19024390243902439</v>
          </cell>
          <cell r="N136">
            <v>0.1326530612244898</v>
          </cell>
        </row>
        <row r="137">
          <cell r="A137" t="str">
            <v>Electronic and electrical engineeringBlackNo.</v>
          </cell>
          <cell r="B137" t="str">
            <v>Electronic and electrical engineering</v>
          </cell>
          <cell r="C137" t="str">
            <v>Black</v>
          </cell>
          <cell r="D137" t="str">
            <v>No.</v>
          </cell>
          <cell r="E137">
            <v>5</v>
          </cell>
          <cell r="F137">
            <v>5</v>
          </cell>
          <cell r="G137">
            <v>10</v>
          </cell>
          <cell r="H137">
            <v>5</v>
          </cell>
          <cell r="I137">
            <v>5</v>
          </cell>
          <cell r="J137">
            <v>10</v>
          </cell>
          <cell r="K137">
            <v>15</v>
          </cell>
          <cell r="L137">
            <v>5</v>
          </cell>
          <cell r="M137">
            <v>5</v>
          </cell>
          <cell r="N137">
            <v>10</v>
          </cell>
        </row>
        <row r="138">
          <cell r="A138" t="str">
            <v>Electronic and electrical engineeringBlack%</v>
          </cell>
          <cell r="B138" t="str">
            <v>Electronic and electrical engineering</v>
          </cell>
          <cell r="C138" t="str">
            <v>Black</v>
          </cell>
          <cell r="D138" t="str">
            <v>%</v>
          </cell>
          <cell r="E138">
            <v>2.914743745445713E-2</v>
          </cell>
          <cell r="F138">
            <v>3.1258140140661632E-2</v>
          </cell>
          <cell r="G138">
            <v>0.05</v>
          </cell>
          <cell r="H138">
            <v>2.7861123017573937E-2</v>
          </cell>
          <cell r="I138">
            <v>1.8585633305454884E-2</v>
          </cell>
          <cell r="J138">
            <v>3.7090369594624077E-2</v>
          </cell>
          <cell r="K138">
            <v>6.3182597707374319E-2</v>
          </cell>
          <cell r="L138">
            <v>3.2432432432432434E-2</v>
          </cell>
          <cell r="M138">
            <v>2.9268292682926831E-2</v>
          </cell>
          <cell r="N138">
            <v>5.6122448979591837E-2</v>
          </cell>
        </row>
        <row r="139">
          <cell r="A139" t="str">
            <v>Electronic and electrical engineeringMixedNo.</v>
          </cell>
          <cell r="B139" t="str">
            <v>Electronic and electrical engineering</v>
          </cell>
          <cell r="C139" t="str">
            <v>Mixed</v>
          </cell>
          <cell r="D139" t="str">
            <v>No.</v>
          </cell>
          <cell r="E139">
            <v>5</v>
          </cell>
          <cell r="F139">
            <v>0</v>
          </cell>
          <cell r="G139">
            <v>10</v>
          </cell>
          <cell r="H139">
            <v>5</v>
          </cell>
          <cell r="I139">
            <v>0</v>
          </cell>
          <cell r="J139">
            <v>5</v>
          </cell>
          <cell r="K139">
            <v>10</v>
          </cell>
          <cell r="L139">
            <v>5</v>
          </cell>
          <cell r="M139">
            <v>5</v>
          </cell>
          <cell r="N139">
            <v>0</v>
          </cell>
        </row>
        <row r="140">
          <cell r="A140" t="str">
            <v>Electronic and electrical engineeringMixed%</v>
          </cell>
          <cell r="B140" t="str">
            <v>Electronic and electrical engineering</v>
          </cell>
          <cell r="C140" t="str">
            <v>Mixed</v>
          </cell>
          <cell r="D140" t="str">
            <v>%</v>
          </cell>
          <cell r="E140">
            <v>1.9431624969638087E-2</v>
          </cell>
          <cell r="F140">
            <v>1.041938004688721E-2</v>
          </cell>
          <cell r="G140">
            <v>4.2500000000000003E-2</v>
          </cell>
          <cell r="H140">
            <v>2.143163309044149E-2</v>
          </cell>
          <cell r="I140">
            <v>9.2928166527274422E-3</v>
          </cell>
          <cell r="J140">
            <v>1.7454291573940742E-2</v>
          </cell>
          <cell r="K140">
            <v>3.6104341547071039E-2</v>
          </cell>
          <cell r="L140">
            <v>2.1621621621621623E-2</v>
          </cell>
          <cell r="M140">
            <v>1.9512195121951219E-2</v>
          </cell>
          <cell r="N140">
            <v>1.020408163265306E-2</v>
          </cell>
        </row>
        <row r="141">
          <cell r="A141" t="str">
            <v>Electronic and electrical engineeringOtherNo.</v>
          </cell>
          <cell r="B141" t="str">
            <v>Electronic and electrical engineering</v>
          </cell>
          <cell r="C141" t="str">
            <v>Other</v>
          </cell>
          <cell r="D141" t="str">
            <v>No.</v>
          </cell>
          <cell r="E141">
            <v>5</v>
          </cell>
          <cell r="F141">
            <v>10</v>
          </cell>
          <cell r="G141">
            <v>10</v>
          </cell>
          <cell r="H141">
            <v>10</v>
          </cell>
          <cell r="I141">
            <v>10</v>
          </cell>
          <cell r="J141">
            <v>10</v>
          </cell>
          <cell r="K141">
            <v>5</v>
          </cell>
          <cell r="L141">
            <v>5</v>
          </cell>
          <cell r="M141">
            <v>10</v>
          </cell>
          <cell r="N141">
            <v>10</v>
          </cell>
        </row>
        <row r="142">
          <cell r="A142" t="str">
            <v>Electronic and electrical engineeringOther%</v>
          </cell>
          <cell r="B142" t="str">
            <v>Electronic and electrical engineering</v>
          </cell>
          <cell r="C142" t="str">
            <v>Other</v>
          </cell>
          <cell r="D142" t="str">
            <v>%</v>
          </cell>
          <cell r="E142">
            <v>1.9431624969638087E-2</v>
          </cell>
          <cell r="F142">
            <v>5.600416775201876E-2</v>
          </cell>
          <cell r="G142">
            <v>3.7499999999999999E-2</v>
          </cell>
          <cell r="H142">
            <v>5.2721817402486069E-2</v>
          </cell>
          <cell r="I142">
            <v>4.1817674937273494E-2</v>
          </cell>
          <cell r="J142">
            <v>4.7999301828337039E-2</v>
          </cell>
          <cell r="K142">
            <v>3.2719559527033128E-2</v>
          </cell>
          <cell r="L142">
            <v>3.783783783783784E-2</v>
          </cell>
          <cell r="M142">
            <v>5.3658536585365853E-2</v>
          </cell>
          <cell r="N142">
            <v>5.1020408163265307E-2</v>
          </cell>
        </row>
        <row r="143">
          <cell r="A143" t="str">
            <v>Electronic and electrical engineeringLow participation neighbourhoodNo.</v>
          </cell>
          <cell r="B143" t="str">
            <v>Electronic and electrical engineering</v>
          </cell>
          <cell r="C143" t="str">
            <v>Low participation neighbourhood</v>
          </cell>
          <cell r="D143" t="str">
            <v>No.</v>
          </cell>
          <cell r="E143" t="str">
            <v>-</v>
          </cell>
          <cell r="F143" t="str">
            <v>-</v>
          </cell>
          <cell r="G143" t="str">
            <v>-</v>
          </cell>
          <cell r="H143" t="str">
            <v>-</v>
          </cell>
          <cell r="I143" t="str">
            <v>-</v>
          </cell>
          <cell r="J143">
            <v>20</v>
          </cell>
          <cell r="K143">
            <v>20</v>
          </cell>
          <cell r="L143">
            <v>15</v>
          </cell>
          <cell r="M143">
            <v>15</v>
          </cell>
          <cell r="N143">
            <v>25</v>
          </cell>
        </row>
        <row r="144">
          <cell r="A144" t="str">
            <v>Electronic and electrical engineeringLow participation neighbourhood%</v>
          </cell>
          <cell r="B144" t="str">
            <v>Electronic and electrical engineering</v>
          </cell>
          <cell r="C144" t="str">
            <v>Low participation neighbourhood</v>
          </cell>
          <cell r="D144" t="str">
            <v>%</v>
          </cell>
          <cell r="E144" t="str">
            <v>-</v>
          </cell>
          <cell r="F144" t="str">
            <v>-</v>
          </cell>
          <cell r="G144" t="str">
            <v>-</v>
          </cell>
          <cell r="H144" t="str">
            <v>-</v>
          </cell>
          <cell r="I144" t="str">
            <v>-</v>
          </cell>
          <cell r="J144">
            <v>7.7868852459016397E-2</v>
          </cell>
          <cell r="K144">
            <v>9.0517241379310345E-2</v>
          </cell>
          <cell r="L144">
            <v>8.6294416243654817E-2</v>
          </cell>
          <cell r="M144">
            <v>6.0465116279069767E-2</v>
          </cell>
          <cell r="N144">
            <v>0.11374407582938388</v>
          </cell>
        </row>
        <row r="145">
          <cell r="A145" t="str">
            <v>Electronic and electrical engineeringOther neighbourhoodNo.</v>
          </cell>
          <cell r="B145" t="str">
            <v>Electronic and electrical engineering</v>
          </cell>
          <cell r="C145" t="str">
            <v>Other neighbourhood</v>
          </cell>
          <cell r="D145" t="str">
            <v>No.</v>
          </cell>
          <cell r="E145" t="str">
            <v>-</v>
          </cell>
          <cell r="F145" t="str">
            <v>-</v>
          </cell>
          <cell r="G145" t="str">
            <v>-</v>
          </cell>
          <cell r="H145" t="str">
            <v>-</v>
          </cell>
          <cell r="I145" t="str">
            <v>-</v>
          </cell>
          <cell r="J145">
            <v>225</v>
          </cell>
          <cell r="K145">
            <v>210</v>
          </cell>
          <cell r="L145">
            <v>180</v>
          </cell>
          <cell r="M145">
            <v>200</v>
          </cell>
          <cell r="N145">
            <v>185</v>
          </cell>
        </row>
        <row r="146">
          <cell r="A146" t="str">
            <v>Electronic and electrical engineeringOther neighbourhood%</v>
          </cell>
          <cell r="B146" t="str">
            <v>Electronic and electrical engineering</v>
          </cell>
          <cell r="C146" t="str">
            <v>Other neighbourhood</v>
          </cell>
          <cell r="D146" t="str">
            <v>%</v>
          </cell>
          <cell r="E146" t="str">
            <v>-</v>
          </cell>
          <cell r="F146" t="str">
            <v>-</v>
          </cell>
          <cell r="G146" t="str">
            <v>-</v>
          </cell>
          <cell r="H146" t="str">
            <v>-</v>
          </cell>
          <cell r="I146" t="str">
            <v>-</v>
          </cell>
          <cell r="J146">
            <v>0.92213114754098358</v>
          </cell>
          <cell r="K146">
            <v>0.90948275862068961</v>
          </cell>
          <cell r="L146">
            <v>0.91370558375634514</v>
          </cell>
          <cell r="M146">
            <v>0.93953488372093019</v>
          </cell>
          <cell r="N146">
            <v>0.88625592417061616</v>
          </cell>
        </row>
        <row r="147">
          <cell r="A147" t="str">
            <v>Electronic and electrical engineeringDisabled No.</v>
          </cell>
          <cell r="B147" t="str">
            <v>Electronic and electrical engineering</v>
          </cell>
          <cell r="C147" t="str">
            <v xml:space="preserve">Disabled </v>
          </cell>
          <cell r="D147" t="str">
            <v>No.</v>
          </cell>
          <cell r="E147" t="str">
            <v>-</v>
          </cell>
          <cell r="F147" t="str">
            <v>-</v>
          </cell>
          <cell r="G147" t="str">
            <v>-</v>
          </cell>
          <cell r="H147" t="str">
            <v>-</v>
          </cell>
          <cell r="I147" t="str">
            <v>-</v>
          </cell>
          <cell r="J147">
            <v>30</v>
          </cell>
          <cell r="K147">
            <v>35</v>
          </cell>
          <cell r="L147">
            <v>30</v>
          </cell>
          <cell r="M147">
            <v>30</v>
          </cell>
          <cell r="N147">
            <v>35</v>
          </cell>
        </row>
        <row r="148">
          <cell r="A148" t="str">
            <v>Electronic and electrical engineeringDisabled %</v>
          </cell>
          <cell r="B148" t="str">
            <v>Electronic and electrical engineering</v>
          </cell>
          <cell r="C148" t="str">
            <v xml:space="preserve">Disabled </v>
          </cell>
          <cell r="D148" t="str">
            <v>%</v>
          </cell>
          <cell r="E148" t="str">
            <v>-</v>
          </cell>
          <cell r="F148" t="str">
            <v>-</v>
          </cell>
          <cell r="G148" t="str">
            <v>-</v>
          </cell>
          <cell r="H148" t="str">
            <v>-</v>
          </cell>
          <cell r="I148" t="str">
            <v>-</v>
          </cell>
          <cell r="J148">
            <v>3.9555006180469712E-2</v>
          </cell>
          <cell r="K148">
            <v>4.1825095057034217E-2</v>
          </cell>
          <cell r="L148">
            <v>3.8882138517618466E-2</v>
          </cell>
          <cell r="M148">
            <v>3.5147392290249435E-2</v>
          </cell>
          <cell r="N148">
            <v>3.7861915367483297E-2</v>
          </cell>
        </row>
        <row r="149">
          <cell r="A149" t="str">
            <v>Electronic and electrical engineeringNo known disabilityNo.</v>
          </cell>
          <cell r="B149" t="str">
            <v>Electronic and electrical engineering</v>
          </cell>
          <cell r="C149" t="str">
            <v>No known disability</v>
          </cell>
          <cell r="D149" t="str">
            <v>No.</v>
          </cell>
          <cell r="E149" t="str">
            <v>-</v>
          </cell>
          <cell r="F149" t="str">
            <v>-</v>
          </cell>
          <cell r="G149" t="str">
            <v>-</v>
          </cell>
          <cell r="H149" t="str">
            <v>-</v>
          </cell>
          <cell r="I149" t="str">
            <v>-</v>
          </cell>
          <cell r="J149">
            <v>775</v>
          </cell>
          <cell r="K149">
            <v>755</v>
          </cell>
          <cell r="L149">
            <v>790</v>
          </cell>
          <cell r="M149">
            <v>850</v>
          </cell>
          <cell r="N149">
            <v>865</v>
          </cell>
        </row>
        <row r="150">
          <cell r="A150" t="str">
            <v>Electronic and electrical engineeringNo known disability%</v>
          </cell>
          <cell r="B150" t="str">
            <v>Electronic and electrical engineering</v>
          </cell>
          <cell r="C150" t="str">
            <v>No known disability</v>
          </cell>
          <cell r="D150" t="str">
            <v>%</v>
          </cell>
          <cell r="E150" t="str">
            <v>-</v>
          </cell>
          <cell r="F150" t="str">
            <v>-</v>
          </cell>
          <cell r="G150" t="str">
            <v>-</v>
          </cell>
          <cell r="H150" t="str">
            <v>-</v>
          </cell>
          <cell r="I150" t="str">
            <v>-</v>
          </cell>
          <cell r="J150">
            <v>0.9604449938195303</v>
          </cell>
          <cell r="K150">
            <v>0.95817490494296575</v>
          </cell>
          <cell r="L150">
            <v>0.96111786148238154</v>
          </cell>
          <cell r="M150">
            <v>0.96485260770975056</v>
          </cell>
          <cell r="N150">
            <v>0.96213808463251671</v>
          </cell>
        </row>
        <row r="151">
          <cell r="A151" t="str">
            <v>Electronic and electrical engineeringUKNo.</v>
          </cell>
          <cell r="B151" t="str">
            <v>Electronic and electrical engineering</v>
          </cell>
          <cell r="C151" t="str">
            <v>UK</v>
          </cell>
          <cell r="D151" t="str">
            <v>No.</v>
          </cell>
          <cell r="E151">
            <v>250</v>
          </cell>
          <cell r="F151">
            <v>230</v>
          </cell>
          <cell r="G151">
            <v>235</v>
          </cell>
          <cell r="H151">
            <v>290</v>
          </cell>
          <cell r="I151">
            <v>255</v>
          </cell>
          <cell r="J151">
            <v>270</v>
          </cell>
          <cell r="K151">
            <v>255</v>
          </cell>
          <cell r="L151">
            <v>215</v>
          </cell>
          <cell r="M151">
            <v>235</v>
          </cell>
          <cell r="N151">
            <v>230</v>
          </cell>
        </row>
        <row r="152">
          <cell r="A152" t="str">
            <v>Electronic and electrical engineeringUK%</v>
          </cell>
          <cell r="B152" t="str">
            <v>Electronic and electrical engineering</v>
          </cell>
          <cell r="C152" t="str">
            <v>UK</v>
          </cell>
          <cell r="D152" t="str">
            <v>%</v>
          </cell>
          <cell r="E152">
            <v>0.3268279818025977</v>
          </cell>
          <cell r="F152">
            <v>0.31953942777390087</v>
          </cell>
          <cell r="G152">
            <v>0.29564672721578455</v>
          </cell>
          <cell r="H152">
            <v>0.33548800372699744</v>
          </cell>
          <cell r="I152">
            <v>0.33772202868988166</v>
          </cell>
          <cell r="J152">
            <v>0.33693497224425062</v>
          </cell>
          <cell r="K152">
            <v>0.32152457270375812</v>
          </cell>
          <cell r="L152">
            <v>0.26277372262773724</v>
          </cell>
          <cell r="M152">
            <v>0.26643990929705214</v>
          </cell>
          <cell r="N152">
            <v>0.2552954292084727</v>
          </cell>
        </row>
        <row r="153">
          <cell r="A153" t="str">
            <v>Electronic and electrical engineeringEUNo.</v>
          </cell>
          <cell r="B153" t="str">
            <v>Electronic and electrical engineering</v>
          </cell>
          <cell r="C153" t="str">
            <v>EU</v>
          </cell>
          <cell r="D153" t="str">
            <v>No.</v>
          </cell>
          <cell r="E153">
            <v>95</v>
          </cell>
          <cell r="F153">
            <v>95</v>
          </cell>
          <cell r="G153">
            <v>100</v>
          </cell>
          <cell r="H153">
            <v>105</v>
          </cell>
          <cell r="I153">
            <v>100</v>
          </cell>
          <cell r="J153">
            <v>105</v>
          </cell>
          <cell r="K153">
            <v>95</v>
          </cell>
          <cell r="L153">
            <v>95</v>
          </cell>
          <cell r="M153">
            <v>110</v>
          </cell>
          <cell r="N153">
            <v>110</v>
          </cell>
        </row>
        <row r="154">
          <cell r="A154" t="str">
            <v>Electronic and electrical engineeringEU%</v>
          </cell>
          <cell r="B154" t="str">
            <v>Electronic and electrical engineering</v>
          </cell>
          <cell r="C154" t="str">
            <v>EU</v>
          </cell>
          <cell r="D154" t="str">
            <v>%</v>
          </cell>
          <cell r="E154">
            <v>0.12790927671919297</v>
          </cell>
          <cell r="F154">
            <v>0.12951849267271459</v>
          </cell>
          <cell r="G154">
            <v>0.1271531475101785</v>
          </cell>
          <cell r="H154">
            <v>0.12374796179827625</v>
          </cell>
          <cell r="I154">
            <v>0.13007139356530723</v>
          </cell>
          <cell r="J154">
            <v>0.12833316812053927</v>
          </cell>
          <cell r="K154">
            <v>0.11982045950195262</v>
          </cell>
          <cell r="L154">
            <v>0.11678832116788321</v>
          </cell>
          <cell r="M154">
            <v>0.12585034013605442</v>
          </cell>
          <cell r="N154">
            <v>0.12486064659977704</v>
          </cell>
        </row>
        <row r="155">
          <cell r="A155" t="str">
            <v>Electronic and electrical engineeringNon EUNo.</v>
          </cell>
          <cell r="B155" t="str">
            <v>Electronic and electrical engineering</v>
          </cell>
          <cell r="C155" t="str">
            <v>Non EU</v>
          </cell>
          <cell r="D155" t="str">
            <v>No.</v>
          </cell>
          <cell r="E155">
            <v>415</v>
          </cell>
          <cell r="F155">
            <v>395</v>
          </cell>
          <cell r="G155">
            <v>460</v>
          </cell>
          <cell r="H155">
            <v>465</v>
          </cell>
          <cell r="I155">
            <v>400</v>
          </cell>
          <cell r="J155">
            <v>430</v>
          </cell>
          <cell r="K155">
            <v>440</v>
          </cell>
          <cell r="L155">
            <v>510</v>
          </cell>
          <cell r="M155">
            <v>535</v>
          </cell>
          <cell r="N155">
            <v>555</v>
          </cell>
        </row>
        <row r="156">
          <cell r="A156" t="str">
            <v>Electronic and electrical engineeringNon EU%</v>
          </cell>
          <cell r="B156" t="str">
            <v>Electronic and electrical engineering</v>
          </cell>
          <cell r="C156" t="str">
            <v>Non EU</v>
          </cell>
          <cell r="D156" t="str">
            <v>%</v>
          </cell>
          <cell r="E156">
            <v>0.5452627414782093</v>
          </cell>
          <cell r="F156">
            <v>0.55094207955338448</v>
          </cell>
          <cell r="G156">
            <v>0.57720012527403697</v>
          </cell>
          <cell r="H156">
            <v>0.54076403447472632</v>
          </cell>
          <cell r="I156">
            <v>0.53220657774481106</v>
          </cell>
          <cell r="J156">
            <v>0.53473185963521019</v>
          </cell>
          <cell r="K156">
            <v>0.55865496779428914</v>
          </cell>
          <cell r="L156">
            <v>0.62043795620437958</v>
          </cell>
          <cell r="M156">
            <v>0.60770975056689347</v>
          </cell>
          <cell r="N156">
            <v>0.61984392419175027</v>
          </cell>
        </row>
        <row r="157">
          <cell r="A157" t="str">
            <v>Electronic and electrical engineeringTotalNo.</v>
          </cell>
          <cell r="B157" t="str">
            <v>Electronic and electrical engineering</v>
          </cell>
          <cell r="C157" t="str">
            <v>Total</v>
          </cell>
          <cell r="D157" t="str">
            <v>No.</v>
          </cell>
          <cell r="E157">
            <v>760</v>
          </cell>
          <cell r="F157">
            <v>715</v>
          </cell>
          <cell r="G157">
            <v>800</v>
          </cell>
          <cell r="H157">
            <v>860</v>
          </cell>
          <cell r="I157">
            <v>755</v>
          </cell>
          <cell r="J157">
            <v>810</v>
          </cell>
          <cell r="K157">
            <v>790</v>
          </cell>
          <cell r="L157">
            <v>825</v>
          </cell>
          <cell r="M157">
            <v>880</v>
          </cell>
          <cell r="N157">
            <v>895</v>
          </cell>
        </row>
        <row r="158">
          <cell r="A158" t="str">
            <v>Production and manufacturing engineeringFemaleNo.</v>
          </cell>
          <cell r="B158" t="str">
            <v>Production and manufacturing engineering</v>
          </cell>
          <cell r="C158" t="str">
            <v>Female</v>
          </cell>
          <cell r="D158" t="str">
            <v>No.</v>
          </cell>
          <cell r="E158">
            <v>30</v>
          </cell>
          <cell r="F158">
            <v>35</v>
          </cell>
          <cell r="G158">
            <v>30</v>
          </cell>
          <cell r="H158">
            <v>35</v>
          </cell>
          <cell r="I158">
            <v>35</v>
          </cell>
          <cell r="J158">
            <v>20</v>
          </cell>
          <cell r="K158">
            <v>25</v>
          </cell>
          <cell r="L158">
            <v>25</v>
          </cell>
          <cell r="M158">
            <v>30</v>
          </cell>
          <cell r="N158">
            <v>25</v>
          </cell>
        </row>
        <row r="159">
          <cell r="A159" t="str">
            <v>Production and manufacturing engineeringFemale%</v>
          </cell>
          <cell r="B159" t="str">
            <v>Production and manufacturing engineering</v>
          </cell>
          <cell r="C159" t="str">
            <v>Female</v>
          </cell>
          <cell r="D159" t="str">
            <v>%</v>
          </cell>
          <cell r="E159">
            <v>0.28743375550166173</v>
          </cell>
          <cell r="F159">
            <v>0.35353535353535354</v>
          </cell>
          <cell r="G159">
            <v>0.29767441860465116</v>
          </cell>
          <cell r="H159">
            <v>0.27426160337552741</v>
          </cell>
          <cell r="I159">
            <v>0.2978723404255319</v>
          </cell>
          <cell r="J159">
            <v>0.19182864691451218</v>
          </cell>
          <cell r="K159">
            <v>0.26041666666666669</v>
          </cell>
          <cell r="L159">
            <v>0.25714285714285712</v>
          </cell>
          <cell r="M159">
            <v>0.25</v>
          </cell>
          <cell r="N159">
            <v>0.21428571428571427</v>
          </cell>
        </row>
        <row r="160">
          <cell r="A160" t="str">
            <v>Production and manufacturing engineeringMaleNo.</v>
          </cell>
          <cell r="B160" t="str">
            <v>Production and manufacturing engineering</v>
          </cell>
          <cell r="C160" t="str">
            <v>Male</v>
          </cell>
          <cell r="D160" t="str">
            <v>No.</v>
          </cell>
          <cell r="E160">
            <v>80</v>
          </cell>
          <cell r="F160">
            <v>65</v>
          </cell>
          <cell r="G160">
            <v>75</v>
          </cell>
          <cell r="H160">
            <v>85</v>
          </cell>
          <cell r="I160">
            <v>85</v>
          </cell>
          <cell r="J160">
            <v>85</v>
          </cell>
          <cell r="K160">
            <v>70</v>
          </cell>
          <cell r="L160">
            <v>80</v>
          </cell>
          <cell r="M160">
            <v>95</v>
          </cell>
          <cell r="N160">
            <v>90</v>
          </cell>
        </row>
        <row r="161">
          <cell r="A161" t="str">
            <v>Production and manufacturing engineeringMale%</v>
          </cell>
          <cell r="B161" t="str">
            <v>Production and manufacturing engineering</v>
          </cell>
          <cell r="C161" t="str">
            <v>Male</v>
          </cell>
          <cell r="D161" t="str">
            <v>%</v>
          </cell>
          <cell r="E161">
            <v>0.71256624449833827</v>
          </cell>
          <cell r="F161">
            <v>0.64646464646464652</v>
          </cell>
          <cell r="G161">
            <v>0.70232558139534884</v>
          </cell>
          <cell r="H161">
            <v>0.72573839662447259</v>
          </cell>
          <cell r="I161">
            <v>0.7021276595744681</v>
          </cell>
          <cell r="J161">
            <v>0.80817135308548782</v>
          </cell>
          <cell r="K161">
            <v>0.73958333333333337</v>
          </cell>
          <cell r="L161">
            <v>0.74285714285714288</v>
          </cell>
          <cell r="M161">
            <v>0.75</v>
          </cell>
          <cell r="N161">
            <v>0.7857142857142857</v>
          </cell>
        </row>
        <row r="162">
          <cell r="A162" t="str">
            <v>Production and manufacturing engineeringWhiteNo.</v>
          </cell>
          <cell r="B162" t="str">
            <v>Production and manufacturing engineering</v>
          </cell>
          <cell r="C162" t="str">
            <v>White</v>
          </cell>
          <cell r="D162" t="str">
            <v>No.</v>
          </cell>
          <cell r="E162">
            <v>25</v>
          </cell>
          <cell r="F162">
            <v>35</v>
          </cell>
          <cell r="G162">
            <v>35</v>
          </cell>
          <cell r="H162">
            <v>40</v>
          </cell>
          <cell r="I162">
            <v>45</v>
          </cell>
          <cell r="J162">
            <v>35</v>
          </cell>
          <cell r="K162">
            <v>15</v>
          </cell>
          <cell r="L162">
            <v>25</v>
          </cell>
          <cell r="M162">
            <v>25</v>
          </cell>
          <cell r="N162">
            <v>25</v>
          </cell>
        </row>
        <row r="163">
          <cell r="A163" t="str">
            <v>Production and manufacturing engineeringWhite%</v>
          </cell>
          <cell r="B163" t="str">
            <v>Production and manufacturing engineering</v>
          </cell>
          <cell r="C163" t="str">
            <v>White</v>
          </cell>
          <cell r="D163" t="str">
            <v>%</v>
          </cell>
          <cell r="E163">
            <v>0.81149858623939675</v>
          </cell>
          <cell r="F163">
            <v>0.81927710843373491</v>
          </cell>
          <cell r="G163">
            <v>0.797752808988764</v>
          </cell>
          <cell r="H163">
            <v>0.78846153846153844</v>
          </cell>
          <cell r="I163">
            <v>0.8</v>
          </cell>
          <cell r="J163">
            <v>0.81972454500737824</v>
          </cell>
          <cell r="K163">
            <v>0.4838709677419355</v>
          </cell>
          <cell r="L163">
            <v>0.70270270270270274</v>
          </cell>
          <cell r="M163">
            <v>0.64102564102564097</v>
          </cell>
          <cell r="N163">
            <v>0.60526315789473684</v>
          </cell>
        </row>
        <row r="164">
          <cell r="A164" t="str">
            <v>Production and manufacturing engineeringMinority ethnic totalNo.</v>
          </cell>
          <cell r="B164" t="str">
            <v>Production and manufacturing engineering</v>
          </cell>
          <cell r="C164" t="str">
            <v>Minority ethnic total</v>
          </cell>
          <cell r="D164" t="str">
            <v>No.</v>
          </cell>
          <cell r="E164">
            <v>5</v>
          </cell>
          <cell r="F164">
            <v>10</v>
          </cell>
          <cell r="G164">
            <v>10</v>
          </cell>
          <cell r="H164">
            <v>10</v>
          </cell>
          <cell r="I164">
            <v>10</v>
          </cell>
          <cell r="J164">
            <v>5</v>
          </cell>
          <cell r="K164">
            <v>15</v>
          </cell>
          <cell r="L164">
            <v>10</v>
          </cell>
          <cell r="M164">
            <v>15</v>
          </cell>
          <cell r="N164">
            <v>15</v>
          </cell>
        </row>
        <row r="165">
          <cell r="A165" t="str">
            <v>Production and manufacturing engineeringMinority ethnic total%</v>
          </cell>
          <cell r="B165" t="str">
            <v>Production and manufacturing engineering</v>
          </cell>
          <cell r="C165" t="str">
            <v>Minority ethnic total</v>
          </cell>
          <cell r="D165" t="str">
            <v>%</v>
          </cell>
          <cell r="E165">
            <v>0.18850141376060323</v>
          </cell>
          <cell r="F165">
            <v>0.18072289156626506</v>
          </cell>
          <cell r="G165">
            <v>0.20224719101123595</v>
          </cell>
          <cell r="H165">
            <v>0.21153846153846154</v>
          </cell>
          <cell r="I165">
            <v>0.2</v>
          </cell>
          <cell r="J165">
            <v>0.18027545499262176</v>
          </cell>
          <cell r="K165">
            <v>0.5161290322580645</v>
          </cell>
          <cell r="L165">
            <v>0.29729729729729731</v>
          </cell>
          <cell r="M165">
            <v>0.35897435897435898</v>
          </cell>
          <cell r="N165">
            <v>0.39473684210526316</v>
          </cell>
        </row>
        <row r="166">
          <cell r="A166" t="str">
            <v>Production and manufacturing engineeringAsianNo.</v>
          </cell>
          <cell r="B166" t="str">
            <v>Production and manufacturing engineering</v>
          </cell>
          <cell r="C166" t="str">
            <v>Asian</v>
          </cell>
          <cell r="D166" t="str">
            <v>No.</v>
          </cell>
          <cell r="E166">
            <v>5</v>
          </cell>
          <cell r="F166">
            <v>0</v>
          </cell>
          <cell r="G166">
            <v>5</v>
          </cell>
          <cell r="H166">
            <v>5</v>
          </cell>
          <cell r="I166">
            <v>0</v>
          </cell>
          <cell r="J166">
            <v>5</v>
          </cell>
          <cell r="K166">
            <v>10</v>
          </cell>
          <cell r="L166">
            <v>10</v>
          </cell>
          <cell r="M166">
            <v>5</v>
          </cell>
          <cell r="N166">
            <v>10</v>
          </cell>
        </row>
        <row r="167">
          <cell r="A167" t="str">
            <v>Production and manufacturing engineeringAsian%</v>
          </cell>
          <cell r="B167" t="str">
            <v>Production and manufacturing engineering</v>
          </cell>
          <cell r="C167" t="str">
            <v>Asian</v>
          </cell>
          <cell r="D167" t="str">
            <v>%</v>
          </cell>
          <cell r="E167">
            <v>0.14137606032045241</v>
          </cell>
          <cell r="F167">
            <v>3.614457831325301E-2</v>
          </cell>
          <cell r="G167">
            <v>0.1348314606741573</v>
          </cell>
          <cell r="H167">
            <v>5.7692307692307696E-2</v>
          </cell>
          <cell r="I167">
            <v>3.6363636363636362E-2</v>
          </cell>
          <cell r="J167">
            <v>0.15568125922282341</v>
          </cell>
          <cell r="K167">
            <v>0.35483870967741937</v>
          </cell>
          <cell r="L167">
            <v>0.27027027027027029</v>
          </cell>
          <cell r="M167">
            <v>0.17948717948717949</v>
          </cell>
          <cell r="N167">
            <v>0.31578947368421051</v>
          </cell>
        </row>
        <row r="168">
          <cell r="A168" t="str">
            <v>Production and manufacturing engineeringBlackNo.</v>
          </cell>
          <cell r="B168" t="str">
            <v>Production and manufacturing engineering</v>
          </cell>
          <cell r="C168" t="str">
            <v>Black</v>
          </cell>
          <cell r="D168" t="str">
            <v>No.</v>
          </cell>
          <cell r="E168">
            <v>0</v>
          </cell>
          <cell r="F168">
            <v>5</v>
          </cell>
          <cell r="G168">
            <v>0</v>
          </cell>
          <cell r="H168">
            <v>5</v>
          </cell>
          <cell r="I168">
            <v>5</v>
          </cell>
          <cell r="J168">
            <v>0</v>
          </cell>
          <cell r="K168">
            <v>5</v>
          </cell>
          <cell r="L168">
            <v>0</v>
          </cell>
          <cell r="M168">
            <v>0</v>
          </cell>
          <cell r="N168">
            <v>0</v>
          </cell>
        </row>
        <row r="169">
          <cell r="A169" t="str">
            <v>Production and manufacturing engineeringBlack%</v>
          </cell>
          <cell r="B169" t="str">
            <v>Production and manufacturing engineering</v>
          </cell>
          <cell r="C169" t="str">
            <v>Black</v>
          </cell>
          <cell r="D169" t="str">
            <v>%</v>
          </cell>
          <cell r="E169">
            <v>4.7125353440150806E-2</v>
          </cell>
          <cell r="F169">
            <v>9.6385542168674704E-2</v>
          </cell>
          <cell r="G169">
            <v>4.49438202247191E-2</v>
          </cell>
          <cell r="H169">
            <v>5.7692307692307696E-2</v>
          </cell>
          <cell r="I169">
            <v>7.2727272727272724E-2</v>
          </cell>
          <cell r="J169">
            <v>2.4594195769798328E-2</v>
          </cell>
          <cell r="K169">
            <v>9.6774193548387094E-2</v>
          </cell>
          <cell r="L169">
            <v>2.7027027027027029E-2</v>
          </cell>
          <cell r="M169">
            <v>5.128205128205128E-2</v>
          </cell>
          <cell r="N169">
            <v>5.2631578947368418E-2</v>
          </cell>
        </row>
        <row r="170">
          <cell r="A170" t="str">
            <v>Production and manufacturing engineeringMixedNo.</v>
          </cell>
          <cell r="B170" t="str">
            <v>Production and manufacturing engineering</v>
          </cell>
          <cell r="C170" t="str">
            <v>Mixed</v>
          </cell>
          <cell r="D170" t="str">
            <v>No.</v>
          </cell>
          <cell r="E170">
            <v>0</v>
          </cell>
          <cell r="F170">
            <v>0</v>
          </cell>
          <cell r="G170">
            <v>0</v>
          </cell>
          <cell r="H170">
            <v>5</v>
          </cell>
          <cell r="I170">
            <v>0</v>
          </cell>
          <cell r="J170">
            <v>0</v>
          </cell>
          <cell r="K170">
            <v>0</v>
          </cell>
          <cell r="L170">
            <v>0</v>
          </cell>
          <cell r="M170">
            <v>0</v>
          </cell>
          <cell r="N170">
            <v>0</v>
          </cell>
        </row>
        <row r="171">
          <cell r="A171" t="str">
            <v>Production and manufacturing engineeringMixed%</v>
          </cell>
          <cell r="B171" t="str">
            <v>Production and manufacturing engineering</v>
          </cell>
          <cell r="C171" t="str">
            <v>Mixed</v>
          </cell>
          <cell r="D171" t="str">
            <v>%</v>
          </cell>
          <cell r="E171">
            <v>0</v>
          </cell>
          <cell r="F171">
            <v>2.4096385542168676E-2</v>
          </cell>
          <cell r="G171">
            <v>0</v>
          </cell>
          <cell r="H171">
            <v>7.6923076923076927E-2</v>
          </cell>
          <cell r="I171">
            <v>3.6363636363636362E-2</v>
          </cell>
          <cell r="J171">
            <v>0</v>
          </cell>
          <cell r="K171">
            <v>3.2258064516129031E-2</v>
          </cell>
          <cell r="L171">
            <v>0</v>
          </cell>
          <cell r="M171">
            <v>5.128205128205128E-2</v>
          </cell>
          <cell r="N171">
            <v>0</v>
          </cell>
        </row>
        <row r="172">
          <cell r="A172" t="str">
            <v>Production and manufacturing engineeringOtherNo.</v>
          </cell>
          <cell r="B172" t="str">
            <v>Production and manufacturing engineering</v>
          </cell>
          <cell r="C172" t="str">
            <v>Other</v>
          </cell>
          <cell r="D172" t="str">
            <v>No.</v>
          </cell>
          <cell r="E172">
            <v>0</v>
          </cell>
          <cell r="F172">
            <v>0</v>
          </cell>
          <cell r="G172">
            <v>0</v>
          </cell>
          <cell r="H172">
            <v>0</v>
          </cell>
          <cell r="I172">
            <v>5</v>
          </cell>
          <cell r="J172">
            <v>0</v>
          </cell>
          <cell r="K172">
            <v>0</v>
          </cell>
          <cell r="L172">
            <v>0</v>
          </cell>
          <cell r="M172">
            <v>5</v>
          </cell>
          <cell r="N172">
            <v>0</v>
          </cell>
        </row>
        <row r="173">
          <cell r="A173" t="str">
            <v>Production and manufacturing engineeringOther%</v>
          </cell>
          <cell r="B173" t="str">
            <v>Production and manufacturing engineering</v>
          </cell>
          <cell r="C173" t="str">
            <v>Other</v>
          </cell>
          <cell r="D173" t="str">
            <v>%</v>
          </cell>
          <cell r="E173">
            <v>0</v>
          </cell>
          <cell r="F173">
            <v>2.4096385542168676E-2</v>
          </cell>
          <cell r="G173">
            <v>2.247191011235955E-2</v>
          </cell>
          <cell r="H173">
            <v>1.9230769230769232E-2</v>
          </cell>
          <cell r="I173">
            <v>5.4545454545454543E-2</v>
          </cell>
          <cell r="J173">
            <v>0</v>
          </cell>
          <cell r="K173">
            <v>3.2258064516129031E-2</v>
          </cell>
          <cell r="L173">
            <v>0</v>
          </cell>
          <cell r="M173">
            <v>7.6923076923076927E-2</v>
          </cell>
          <cell r="N173">
            <v>2.6315789473684209E-2</v>
          </cell>
        </row>
        <row r="174">
          <cell r="A174" t="str">
            <v>Production and manufacturing engineeringLow participation neighbourhoodNo.</v>
          </cell>
          <cell r="B174" t="str">
            <v>Production and manufacturing engineering</v>
          </cell>
          <cell r="C174" t="str">
            <v>Low participation neighbourhood</v>
          </cell>
          <cell r="D174" t="str">
            <v>No.</v>
          </cell>
          <cell r="E174" t="str">
            <v>-</v>
          </cell>
          <cell r="F174" t="str">
            <v>-</v>
          </cell>
          <cell r="G174" t="str">
            <v>-</v>
          </cell>
          <cell r="H174" t="str">
            <v>-</v>
          </cell>
          <cell r="I174" t="str">
            <v>-</v>
          </cell>
          <cell r="J174">
            <v>0</v>
          </cell>
          <cell r="K174">
            <v>0</v>
          </cell>
          <cell r="L174">
            <v>5</v>
          </cell>
          <cell r="M174">
            <v>0</v>
          </cell>
          <cell r="N174">
            <v>0</v>
          </cell>
        </row>
        <row r="175">
          <cell r="A175" t="str">
            <v>Production and manufacturing engineeringLow participation neighbourhood%</v>
          </cell>
          <cell r="B175" t="str">
            <v>Production and manufacturing engineering</v>
          </cell>
          <cell r="C175" t="str">
            <v>Low participation neighbourhood</v>
          </cell>
          <cell r="D175" t="str">
            <v>%</v>
          </cell>
          <cell r="E175" t="str">
            <v>-</v>
          </cell>
          <cell r="F175" t="str">
            <v>-</v>
          </cell>
          <cell r="G175" t="str">
            <v>-</v>
          </cell>
          <cell r="H175" t="str">
            <v>-</v>
          </cell>
          <cell r="I175" t="str">
            <v>-</v>
          </cell>
          <cell r="J175">
            <v>4.5454545454545456E-2</v>
          </cell>
          <cell r="K175">
            <v>0</v>
          </cell>
          <cell r="L175">
            <v>9.7560975609756101E-2</v>
          </cell>
          <cell r="M175">
            <v>4.6511627906976744E-2</v>
          </cell>
          <cell r="N175">
            <v>0.05</v>
          </cell>
        </row>
        <row r="176">
          <cell r="A176" t="str">
            <v>Production and manufacturing engineeringOther neighbourhoodNo.</v>
          </cell>
          <cell r="B176" t="str">
            <v>Production and manufacturing engineering</v>
          </cell>
          <cell r="C176" t="str">
            <v>Other neighbourhood</v>
          </cell>
          <cell r="D176" t="str">
            <v>No.</v>
          </cell>
          <cell r="E176" t="str">
            <v>-</v>
          </cell>
          <cell r="F176" t="str">
            <v>-</v>
          </cell>
          <cell r="G176" t="str">
            <v>-</v>
          </cell>
          <cell r="H176" t="str">
            <v>-</v>
          </cell>
          <cell r="I176" t="str">
            <v>-</v>
          </cell>
          <cell r="J176">
            <v>40</v>
          </cell>
          <cell r="K176">
            <v>35</v>
          </cell>
          <cell r="L176">
            <v>35</v>
          </cell>
          <cell r="M176">
            <v>40</v>
          </cell>
          <cell r="N176">
            <v>40</v>
          </cell>
        </row>
        <row r="177">
          <cell r="A177" t="str">
            <v>Production and manufacturing engineeringOther neighbourhood%</v>
          </cell>
          <cell r="B177" t="str">
            <v>Production and manufacturing engineering</v>
          </cell>
          <cell r="C177" t="str">
            <v>Other neighbourhood</v>
          </cell>
          <cell r="D177" t="str">
            <v>%</v>
          </cell>
          <cell r="E177" t="str">
            <v>-</v>
          </cell>
          <cell r="F177" t="str">
            <v>-</v>
          </cell>
          <cell r="G177" t="str">
            <v>-</v>
          </cell>
          <cell r="H177" t="str">
            <v>-</v>
          </cell>
          <cell r="I177" t="str">
            <v>-</v>
          </cell>
          <cell r="J177">
            <v>0.95454545454545459</v>
          </cell>
          <cell r="K177">
            <v>1</v>
          </cell>
          <cell r="L177">
            <v>0.90243902439024393</v>
          </cell>
          <cell r="M177">
            <v>0.95348837209302328</v>
          </cell>
          <cell r="N177">
            <v>0.95</v>
          </cell>
        </row>
        <row r="178">
          <cell r="A178" t="str">
            <v>Production and manufacturing engineeringDisabled No.</v>
          </cell>
          <cell r="B178" t="str">
            <v>Production and manufacturing engineering</v>
          </cell>
          <cell r="C178" t="str">
            <v xml:space="preserve">Disabled </v>
          </cell>
          <cell r="D178" t="str">
            <v>No.</v>
          </cell>
          <cell r="E178" t="str">
            <v>-</v>
          </cell>
          <cell r="F178" t="str">
            <v>-</v>
          </cell>
          <cell r="G178" t="str">
            <v>-</v>
          </cell>
          <cell r="H178" t="str">
            <v>-</v>
          </cell>
          <cell r="I178" t="str">
            <v>-</v>
          </cell>
          <cell r="J178">
            <v>5</v>
          </cell>
          <cell r="K178">
            <v>5</v>
          </cell>
          <cell r="L178">
            <v>10</v>
          </cell>
          <cell r="M178">
            <v>5</v>
          </cell>
          <cell r="N178">
            <v>5</v>
          </cell>
        </row>
        <row r="179">
          <cell r="A179" t="str">
            <v>Production and manufacturing engineeringDisabled %</v>
          </cell>
          <cell r="B179" t="str">
            <v>Production and manufacturing engineering</v>
          </cell>
          <cell r="C179" t="str">
            <v xml:space="preserve">Disabled </v>
          </cell>
          <cell r="D179" t="str">
            <v>%</v>
          </cell>
          <cell r="E179" t="str">
            <v>-</v>
          </cell>
          <cell r="F179" t="str">
            <v>-</v>
          </cell>
          <cell r="G179" t="str">
            <v>-</v>
          </cell>
          <cell r="H179" t="str">
            <v>-</v>
          </cell>
          <cell r="I179" t="str">
            <v>-</v>
          </cell>
          <cell r="J179">
            <v>5.6603773584905669E-2</v>
          </cell>
          <cell r="K179">
            <v>4.1666666666666657E-2</v>
          </cell>
          <cell r="L179">
            <v>0.10476190476190476</v>
          </cell>
          <cell r="M179">
            <v>4.8000000000000001E-2</v>
          </cell>
          <cell r="N179">
            <v>4.4642857142857144E-2</v>
          </cell>
        </row>
        <row r="180">
          <cell r="A180" t="str">
            <v>Production and manufacturing engineeringNo known disabilityNo.</v>
          </cell>
          <cell r="B180" t="str">
            <v>Production and manufacturing engineering</v>
          </cell>
          <cell r="C180" t="str">
            <v>No known disability</v>
          </cell>
          <cell r="D180" t="str">
            <v>No.</v>
          </cell>
          <cell r="E180" t="str">
            <v>-</v>
          </cell>
          <cell r="F180" t="str">
            <v>-</v>
          </cell>
          <cell r="G180" t="str">
            <v>-</v>
          </cell>
          <cell r="H180" t="str">
            <v>-</v>
          </cell>
          <cell r="I180" t="str">
            <v>-</v>
          </cell>
          <cell r="J180">
            <v>100</v>
          </cell>
          <cell r="K180">
            <v>90</v>
          </cell>
          <cell r="L180">
            <v>95</v>
          </cell>
          <cell r="M180">
            <v>120</v>
          </cell>
          <cell r="N180">
            <v>105</v>
          </cell>
        </row>
        <row r="181">
          <cell r="A181" t="str">
            <v>Production and manufacturing engineeringNo known disability%</v>
          </cell>
          <cell r="B181" t="str">
            <v>Production and manufacturing engineering</v>
          </cell>
          <cell r="C181" t="str">
            <v>No known disability</v>
          </cell>
          <cell r="D181" t="str">
            <v>%</v>
          </cell>
          <cell r="E181" t="str">
            <v>-</v>
          </cell>
          <cell r="F181" t="str">
            <v>-</v>
          </cell>
          <cell r="G181" t="str">
            <v>-</v>
          </cell>
          <cell r="H181" t="str">
            <v>-</v>
          </cell>
          <cell r="I181" t="str">
            <v>-</v>
          </cell>
          <cell r="J181">
            <v>0.94339622641509435</v>
          </cell>
          <cell r="K181">
            <v>0.95833333333333348</v>
          </cell>
          <cell r="L181">
            <v>0.89523809523809528</v>
          </cell>
          <cell r="M181">
            <v>0.95199999999999985</v>
          </cell>
          <cell r="N181">
            <v>0.9553571428571429</v>
          </cell>
        </row>
        <row r="182">
          <cell r="A182" t="str">
            <v>Production and manufacturing engineeringUKNo.</v>
          </cell>
          <cell r="B182" t="str">
            <v>Production and manufacturing engineering</v>
          </cell>
          <cell r="C182" t="str">
            <v>UK</v>
          </cell>
          <cell r="D182" t="str">
            <v>No.</v>
          </cell>
          <cell r="E182">
            <v>35</v>
          </cell>
          <cell r="F182">
            <v>45</v>
          </cell>
          <cell r="G182">
            <v>45</v>
          </cell>
          <cell r="H182">
            <v>55</v>
          </cell>
          <cell r="I182">
            <v>55</v>
          </cell>
          <cell r="J182">
            <v>45</v>
          </cell>
          <cell r="K182">
            <v>35</v>
          </cell>
          <cell r="L182">
            <v>40</v>
          </cell>
          <cell r="M182">
            <v>45</v>
          </cell>
          <cell r="N182">
            <v>40</v>
          </cell>
        </row>
        <row r="183">
          <cell r="A183" t="str">
            <v>Production and manufacturing engineeringUK%</v>
          </cell>
          <cell r="B183" t="str">
            <v>Production and manufacturing engineering</v>
          </cell>
          <cell r="C183" t="str">
            <v>UK</v>
          </cell>
          <cell r="D183" t="str">
            <v>%</v>
          </cell>
          <cell r="E183">
            <v>0.303871373394413</v>
          </cell>
          <cell r="F183">
            <v>0.43939393939393939</v>
          </cell>
          <cell r="G183">
            <v>0.42325581395348838</v>
          </cell>
          <cell r="H183">
            <v>0.47257383966244726</v>
          </cell>
          <cell r="I183">
            <v>0.47234042553191491</v>
          </cell>
          <cell r="J183">
            <v>0.425414364640884</v>
          </cell>
          <cell r="K183">
            <v>0.375</v>
          </cell>
          <cell r="L183">
            <v>0.4</v>
          </cell>
          <cell r="M183">
            <v>0.35199999999999998</v>
          </cell>
          <cell r="N183">
            <v>0.375</v>
          </cell>
        </row>
        <row r="184">
          <cell r="A184" t="str">
            <v>Production and manufacturing engineeringEUNo.</v>
          </cell>
          <cell r="B184" t="str">
            <v>Production and manufacturing engineering</v>
          </cell>
          <cell r="C184" t="str">
            <v>EU</v>
          </cell>
          <cell r="D184" t="str">
            <v>No.</v>
          </cell>
          <cell r="E184">
            <v>25</v>
          </cell>
          <cell r="F184">
            <v>25</v>
          </cell>
          <cell r="G184">
            <v>25</v>
          </cell>
          <cell r="H184">
            <v>30</v>
          </cell>
          <cell r="I184">
            <v>20</v>
          </cell>
          <cell r="J184">
            <v>15</v>
          </cell>
          <cell r="K184">
            <v>10</v>
          </cell>
          <cell r="L184">
            <v>10</v>
          </cell>
          <cell r="M184">
            <v>20</v>
          </cell>
          <cell r="N184">
            <v>25</v>
          </cell>
        </row>
        <row r="185">
          <cell r="A185" t="str">
            <v>Production and manufacturing engineeringEU%</v>
          </cell>
          <cell r="B185" t="str">
            <v>Production and manufacturing engineering</v>
          </cell>
          <cell r="C185" t="str">
            <v>EU</v>
          </cell>
          <cell r="D185" t="str">
            <v>%</v>
          </cell>
          <cell r="E185">
            <v>0.22904877391538669</v>
          </cell>
          <cell r="F185">
            <v>0.25757575757575757</v>
          </cell>
          <cell r="G185">
            <v>0.20930232558139536</v>
          </cell>
          <cell r="H185">
            <v>0.25738396624472576</v>
          </cell>
          <cell r="I185">
            <v>0.17872340425531916</v>
          </cell>
          <cell r="J185">
            <v>0.15555343875023814</v>
          </cell>
          <cell r="K185">
            <v>0.11458333333333333</v>
          </cell>
          <cell r="L185">
            <v>8.5714285714285715E-2</v>
          </cell>
          <cell r="M185">
            <v>0.17599999999999999</v>
          </cell>
          <cell r="N185">
            <v>0.21428571428571427</v>
          </cell>
        </row>
        <row r="186">
          <cell r="A186" t="str">
            <v>Production and manufacturing engineeringNon EUNo.</v>
          </cell>
          <cell r="B186" t="str">
            <v>Production and manufacturing engineering</v>
          </cell>
          <cell r="C186" t="str">
            <v>Non EU</v>
          </cell>
          <cell r="D186" t="str">
            <v>No.</v>
          </cell>
          <cell r="E186">
            <v>50</v>
          </cell>
          <cell r="F186">
            <v>30</v>
          </cell>
          <cell r="G186">
            <v>40</v>
          </cell>
          <cell r="H186">
            <v>30</v>
          </cell>
          <cell r="I186">
            <v>40</v>
          </cell>
          <cell r="J186">
            <v>45</v>
          </cell>
          <cell r="K186">
            <v>50</v>
          </cell>
          <cell r="L186">
            <v>55</v>
          </cell>
          <cell r="M186">
            <v>60</v>
          </cell>
          <cell r="N186">
            <v>45</v>
          </cell>
        </row>
        <row r="187">
          <cell r="A187" t="str">
            <v>Production and manufacturing engineeringNon EU%</v>
          </cell>
          <cell r="B187" t="str">
            <v>Production and manufacturing engineering</v>
          </cell>
          <cell r="C187" t="str">
            <v>Non EU</v>
          </cell>
          <cell r="D187" t="str">
            <v>%</v>
          </cell>
          <cell r="E187">
            <v>0.4670798526902003</v>
          </cell>
          <cell r="F187">
            <v>0.30303030303030304</v>
          </cell>
          <cell r="G187">
            <v>0.36744186046511629</v>
          </cell>
          <cell r="H187">
            <v>0.27004219409282698</v>
          </cell>
          <cell r="I187">
            <v>0.34893617021276596</v>
          </cell>
          <cell r="J187">
            <v>0.41903219660887786</v>
          </cell>
          <cell r="K187">
            <v>0.51041666666666663</v>
          </cell>
          <cell r="L187">
            <v>0.51428571428571423</v>
          </cell>
          <cell r="M187">
            <v>0.47199999999999998</v>
          </cell>
          <cell r="N187">
            <v>0.4107142857142857</v>
          </cell>
        </row>
        <row r="188">
          <cell r="A188" t="str">
            <v>Production and manufacturing engineeringTotalNo.</v>
          </cell>
          <cell r="B188" t="str">
            <v>Production and manufacturing engineering</v>
          </cell>
          <cell r="C188" t="str">
            <v>Total</v>
          </cell>
          <cell r="D188" t="str">
            <v>No.</v>
          </cell>
          <cell r="E188">
            <v>110</v>
          </cell>
          <cell r="F188">
            <v>100</v>
          </cell>
          <cell r="G188">
            <v>110</v>
          </cell>
          <cell r="H188">
            <v>120</v>
          </cell>
          <cell r="I188">
            <v>120</v>
          </cell>
          <cell r="J188">
            <v>105</v>
          </cell>
          <cell r="K188">
            <v>95</v>
          </cell>
          <cell r="L188">
            <v>105</v>
          </cell>
          <cell r="M188">
            <v>125</v>
          </cell>
          <cell r="N188">
            <v>110</v>
          </cell>
        </row>
        <row r="189">
          <cell r="A189" t="str">
            <v>Chemical, process, and energy engineeringFemaleNo.</v>
          </cell>
          <cell r="B189" t="str">
            <v>Chemical, process, and energy engineering</v>
          </cell>
          <cell r="C189" t="str">
            <v>Female</v>
          </cell>
          <cell r="D189" t="str">
            <v>No.</v>
          </cell>
          <cell r="E189">
            <v>75</v>
          </cell>
          <cell r="F189">
            <v>85</v>
          </cell>
          <cell r="G189">
            <v>100</v>
          </cell>
          <cell r="H189">
            <v>105</v>
          </cell>
          <cell r="I189">
            <v>120</v>
          </cell>
          <cell r="J189">
            <v>120</v>
          </cell>
          <cell r="K189">
            <v>130</v>
          </cell>
          <cell r="L189">
            <v>140</v>
          </cell>
          <cell r="M189">
            <v>120</v>
          </cell>
          <cell r="N189">
            <v>155</v>
          </cell>
        </row>
        <row r="190">
          <cell r="A190" t="str">
            <v>Chemical, process, and energy engineeringFemale%</v>
          </cell>
          <cell r="B190" t="str">
            <v>Chemical, process, and energy engineering</v>
          </cell>
          <cell r="C190" t="str">
            <v>Female</v>
          </cell>
          <cell r="D190" t="str">
            <v>%</v>
          </cell>
          <cell r="E190">
            <v>0.29182879377431908</v>
          </cell>
          <cell r="F190">
            <v>0.30839416058394159</v>
          </cell>
          <cell r="G190">
            <v>0.31611893583724571</v>
          </cell>
          <cell r="H190">
            <v>0.38363636363636361</v>
          </cell>
          <cell r="I190">
            <v>0.35302806499261447</v>
          </cell>
          <cell r="J190">
            <v>0.32960893854748602</v>
          </cell>
          <cell r="K190">
            <v>0.34045393858477968</v>
          </cell>
          <cell r="L190">
            <v>0.33173076923076922</v>
          </cell>
          <cell r="M190">
            <v>0.3007518796992481</v>
          </cell>
          <cell r="N190">
            <v>0.32708333333333334</v>
          </cell>
        </row>
        <row r="191">
          <cell r="A191" t="str">
            <v>Chemical, process, and energy engineeringMaleNo.</v>
          </cell>
          <cell r="B191" t="str">
            <v>Chemical, process, and energy engineering</v>
          </cell>
          <cell r="C191" t="str">
            <v>Male</v>
          </cell>
          <cell r="D191" t="str">
            <v>No.</v>
          </cell>
          <cell r="E191">
            <v>180</v>
          </cell>
          <cell r="F191">
            <v>190</v>
          </cell>
          <cell r="G191">
            <v>220</v>
          </cell>
          <cell r="H191">
            <v>170</v>
          </cell>
          <cell r="I191">
            <v>220</v>
          </cell>
          <cell r="J191">
            <v>240</v>
          </cell>
          <cell r="K191">
            <v>245</v>
          </cell>
          <cell r="L191">
            <v>280</v>
          </cell>
          <cell r="M191">
            <v>280</v>
          </cell>
          <cell r="N191">
            <v>325</v>
          </cell>
        </row>
        <row r="192">
          <cell r="A192" t="str">
            <v>Chemical, process, and energy engineeringMale%</v>
          </cell>
          <cell r="B192" t="str">
            <v>Chemical, process, and energy engineering</v>
          </cell>
          <cell r="C192" t="str">
            <v>Male</v>
          </cell>
          <cell r="D192" t="str">
            <v>%</v>
          </cell>
          <cell r="E192">
            <v>0.70817120622568097</v>
          </cell>
          <cell r="F192">
            <v>0.69160583941605835</v>
          </cell>
          <cell r="G192">
            <v>0.68388106416275429</v>
          </cell>
          <cell r="H192">
            <v>0.61636363636363634</v>
          </cell>
          <cell r="I192">
            <v>0.64697193500738548</v>
          </cell>
          <cell r="J192">
            <v>0.67039106145251393</v>
          </cell>
          <cell r="K192">
            <v>0.65954606141522032</v>
          </cell>
          <cell r="L192">
            <v>0.66826923076923073</v>
          </cell>
          <cell r="M192">
            <v>0.6992481203007519</v>
          </cell>
          <cell r="N192">
            <v>0.67291666666666672</v>
          </cell>
        </row>
        <row r="193">
          <cell r="A193" t="str">
            <v>Chemical, process, and energy engineeringWhiteNo.</v>
          </cell>
          <cell r="B193" t="str">
            <v>Chemical, process, and energy engineering</v>
          </cell>
          <cell r="C193" t="str">
            <v>White</v>
          </cell>
          <cell r="D193" t="str">
            <v>No.</v>
          </cell>
          <cell r="E193">
            <v>40</v>
          </cell>
          <cell r="F193">
            <v>55</v>
          </cell>
          <cell r="G193">
            <v>70</v>
          </cell>
          <cell r="H193">
            <v>65</v>
          </cell>
          <cell r="I193">
            <v>75</v>
          </cell>
          <cell r="J193">
            <v>100</v>
          </cell>
          <cell r="K193">
            <v>105</v>
          </cell>
          <cell r="L193">
            <v>100</v>
          </cell>
          <cell r="M193">
            <v>100</v>
          </cell>
          <cell r="N193">
            <v>115</v>
          </cell>
        </row>
        <row r="194">
          <cell r="A194" t="str">
            <v>Chemical, process, and energy engineeringWhite%</v>
          </cell>
          <cell r="B194" t="str">
            <v>Chemical, process, and energy engineering</v>
          </cell>
          <cell r="C194" t="str">
            <v>White</v>
          </cell>
          <cell r="D194" t="str">
            <v>%</v>
          </cell>
          <cell r="E194">
            <v>0.78</v>
          </cell>
          <cell r="F194">
            <v>0.72258064516129028</v>
          </cell>
          <cell r="G194">
            <v>0.71282051282051284</v>
          </cell>
          <cell r="H194">
            <v>0.72625698324022347</v>
          </cell>
          <cell r="I194">
            <v>0.70046082949308752</v>
          </cell>
          <cell r="J194">
            <v>0.65472312703583058</v>
          </cell>
          <cell r="K194">
            <v>0.78326996197718635</v>
          </cell>
          <cell r="L194">
            <v>0.72463768115942029</v>
          </cell>
          <cell r="M194">
            <v>0.7615384615384615</v>
          </cell>
          <cell r="N194">
            <v>0.73248407643312097</v>
          </cell>
        </row>
        <row r="195">
          <cell r="A195" t="str">
            <v>Chemical, process, and energy engineeringMinority ethnic totalNo.</v>
          </cell>
          <cell r="B195" t="str">
            <v>Chemical, process, and energy engineering</v>
          </cell>
          <cell r="C195" t="str">
            <v>Minority ethnic total</v>
          </cell>
          <cell r="D195" t="str">
            <v>No.</v>
          </cell>
          <cell r="E195">
            <v>10</v>
          </cell>
          <cell r="F195">
            <v>20</v>
          </cell>
          <cell r="G195">
            <v>30</v>
          </cell>
          <cell r="H195">
            <v>25</v>
          </cell>
          <cell r="I195">
            <v>35</v>
          </cell>
          <cell r="J195">
            <v>55</v>
          </cell>
          <cell r="K195">
            <v>30</v>
          </cell>
          <cell r="L195">
            <v>40</v>
          </cell>
          <cell r="M195">
            <v>30</v>
          </cell>
          <cell r="N195">
            <v>40</v>
          </cell>
        </row>
        <row r="196">
          <cell r="A196" t="str">
            <v>Chemical, process, and energy engineeringMinority ethnic total%</v>
          </cell>
          <cell r="B196" t="str">
            <v>Chemical, process, and energy engineering</v>
          </cell>
          <cell r="C196" t="str">
            <v>Minority ethnic total</v>
          </cell>
          <cell r="D196" t="str">
            <v>%</v>
          </cell>
          <cell r="E196">
            <v>0.22</v>
          </cell>
          <cell r="F196">
            <v>0.27741935483870966</v>
          </cell>
          <cell r="G196">
            <v>0.28717948717948716</v>
          </cell>
          <cell r="H196">
            <v>0.27374301675977653</v>
          </cell>
          <cell r="I196">
            <v>0.29953917050691242</v>
          </cell>
          <cell r="J196">
            <v>0.34527687296416937</v>
          </cell>
          <cell r="K196">
            <v>0.21673003802281368</v>
          </cell>
          <cell r="L196">
            <v>0.27536231884057971</v>
          </cell>
          <cell r="M196">
            <v>0.23846153846153847</v>
          </cell>
          <cell r="N196">
            <v>0.26751592356687898</v>
          </cell>
        </row>
        <row r="197">
          <cell r="A197" t="str">
            <v>Chemical, process, and energy engineeringAsianNo.</v>
          </cell>
          <cell r="B197" t="str">
            <v>Chemical, process, and energy engineering</v>
          </cell>
          <cell r="C197" t="str">
            <v>Asian</v>
          </cell>
          <cell r="D197" t="str">
            <v>No.</v>
          </cell>
          <cell r="E197">
            <v>10</v>
          </cell>
          <cell r="F197">
            <v>10</v>
          </cell>
          <cell r="G197">
            <v>20</v>
          </cell>
          <cell r="H197">
            <v>15</v>
          </cell>
          <cell r="I197">
            <v>15</v>
          </cell>
          <cell r="J197">
            <v>25</v>
          </cell>
          <cell r="K197">
            <v>15</v>
          </cell>
          <cell r="L197">
            <v>20</v>
          </cell>
          <cell r="M197">
            <v>15</v>
          </cell>
          <cell r="N197">
            <v>20</v>
          </cell>
        </row>
        <row r="198">
          <cell r="A198" t="str">
            <v>Chemical, process, and energy engineeringAsian%</v>
          </cell>
          <cell r="B198" t="str">
            <v>Chemical, process, and energy engineering</v>
          </cell>
          <cell r="C198" t="str">
            <v>Asian</v>
          </cell>
          <cell r="D198" t="str">
            <v>%</v>
          </cell>
          <cell r="E198">
            <v>0.16</v>
          </cell>
          <cell r="F198">
            <v>0.12258064516129032</v>
          </cell>
          <cell r="G198">
            <v>0.2</v>
          </cell>
          <cell r="H198">
            <v>0.16759776536312848</v>
          </cell>
          <cell r="I198">
            <v>0.15668202764976957</v>
          </cell>
          <cell r="J198">
            <v>0.17263843648208468</v>
          </cell>
          <cell r="K198">
            <v>0.11406844106463879</v>
          </cell>
          <cell r="L198">
            <v>0.12949640287769784</v>
          </cell>
          <cell r="M198">
            <v>0.11538461538461539</v>
          </cell>
          <cell r="N198">
            <v>0.12025316455696203</v>
          </cell>
        </row>
        <row r="199">
          <cell r="A199" t="str">
            <v>Chemical, process, and energy engineeringBlackNo.</v>
          </cell>
          <cell r="B199" t="str">
            <v>Chemical, process, and energy engineering</v>
          </cell>
          <cell r="C199" t="str">
            <v>Black</v>
          </cell>
          <cell r="D199" t="str">
            <v>No.</v>
          </cell>
          <cell r="E199">
            <v>0</v>
          </cell>
          <cell r="F199">
            <v>10</v>
          </cell>
          <cell r="G199">
            <v>5</v>
          </cell>
          <cell r="H199">
            <v>5</v>
          </cell>
          <cell r="I199">
            <v>5</v>
          </cell>
          <cell r="J199">
            <v>10</v>
          </cell>
          <cell r="K199">
            <v>10</v>
          </cell>
          <cell r="L199">
            <v>15</v>
          </cell>
          <cell r="M199">
            <v>10</v>
          </cell>
          <cell r="N199">
            <v>10</v>
          </cell>
        </row>
        <row r="200">
          <cell r="A200" t="str">
            <v>Chemical, process, and energy engineeringBlack%</v>
          </cell>
          <cell r="B200" t="str">
            <v>Chemical, process, and energy engineering</v>
          </cell>
          <cell r="C200" t="str">
            <v>Black</v>
          </cell>
          <cell r="D200" t="str">
            <v>%</v>
          </cell>
          <cell r="E200">
            <v>0.02</v>
          </cell>
          <cell r="F200">
            <v>0.11612903225806452</v>
          </cell>
          <cell r="G200">
            <v>6.6666666666666666E-2</v>
          </cell>
          <cell r="H200">
            <v>6.1452513966480445E-2</v>
          </cell>
          <cell r="I200">
            <v>5.9907834101382486E-2</v>
          </cell>
          <cell r="J200">
            <v>6.5146579804560262E-2</v>
          </cell>
          <cell r="K200">
            <v>7.2243346007604556E-2</v>
          </cell>
          <cell r="L200">
            <v>0.11510791366906475</v>
          </cell>
          <cell r="M200">
            <v>6.1538461538461542E-2</v>
          </cell>
          <cell r="N200">
            <v>7.5949367088607597E-2</v>
          </cell>
        </row>
        <row r="201">
          <cell r="A201" t="str">
            <v>Chemical, process, and energy engineeringMixedNo.</v>
          </cell>
          <cell r="B201" t="str">
            <v>Chemical, process, and energy engineering</v>
          </cell>
          <cell r="C201" t="str">
            <v>Mixed</v>
          </cell>
          <cell r="D201" t="str">
            <v>No.</v>
          </cell>
          <cell r="E201">
            <v>0</v>
          </cell>
          <cell r="F201">
            <v>0</v>
          </cell>
          <cell r="G201">
            <v>0</v>
          </cell>
          <cell r="H201">
            <v>0</v>
          </cell>
          <cell r="I201">
            <v>5</v>
          </cell>
          <cell r="J201">
            <v>10</v>
          </cell>
          <cell r="K201">
            <v>0</v>
          </cell>
          <cell r="L201">
            <v>0</v>
          </cell>
          <cell r="M201">
            <v>5</v>
          </cell>
          <cell r="N201">
            <v>10</v>
          </cell>
        </row>
        <row r="202">
          <cell r="A202" t="str">
            <v>Chemical, process, and energy engineeringMixed%</v>
          </cell>
          <cell r="B202" t="str">
            <v>Chemical, process, and energy engineering</v>
          </cell>
          <cell r="C202" t="str">
            <v>Mixed</v>
          </cell>
          <cell r="D202" t="str">
            <v>%</v>
          </cell>
          <cell r="E202">
            <v>0.04</v>
          </cell>
          <cell r="F202">
            <v>6.4516129032258064E-3</v>
          </cell>
          <cell r="G202">
            <v>2.0512820512820513E-2</v>
          </cell>
          <cell r="H202">
            <v>1.11731843575419E-2</v>
          </cell>
          <cell r="I202">
            <v>5.5299539170506916E-2</v>
          </cell>
          <cell r="J202">
            <v>6.8403908794788276E-2</v>
          </cell>
          <cell r="K202">
            <v>1.5209125475285171E-2</v>
          </cell>
          <cell r="L202">
            <v>1.4388489208633094E-2</v>
          </cell>
          <cell r="M202">
            <v>2.3076923076923078E-2</v>
          </cell>
          <cell r="N202">
            <v>5.6962025316455694E-2</v>
          </cell>
        </row>
        <row r="203">
          <cell r="A203" t="str">
            <v>Chemical, process, and energy engineeringOtherNo.</v>
          </cell>
          <cell r="B203" t="str">
            <v>Chemical, process, and energy engineering</v>
          </cell>
          <cell r="C203" t="str">
            <v>Other</v>
          </cell>
          <cell r="D203" t="str">
            <v>No.</v>
          </cell>
          <cell r="E203">
            <v>0</v>
          </cell>
          <cell r="F203">
            <v>5</v>
          </cell>
          <cell r="G203">
            <v>0</v>
          </cell>
          <cell r="H203">
            <v>5</v>
          </cell>
          <cell r="I203">
            <v>5</v>
          </cell>
          <cell r="J203">
            <v>5</v>
          </cell>
          <cell r="K203">
            <v>0</v>
          </cell>
          <cell r="L203">
            <v>5</v>
          </cell>
          <cell r="M203">
            <v>5</v>
          </cell>
          <cell r="N203">
            <v>5</v>
          </cell>
        </row>
        <row r="204">
          <cell r="A204" t="str">
            <v>Chemical, process, and energy engineeringOther%</v>
          </cell>
          <cell r="B204" t="str">
            <v>Chemical, process, and energy engineering</v>
          </cell>
          <cell r="C204" t="str">
            <v>Other</v>
          </cell>
          <cell r="D204" t="str">
            <v>%</v>
          </cell>
          <cell r="E204">
            <v>0</v>
          </cell>
          <cell r="F204">
            <v>3.2258064516129031E-2</v>
          </cell>
          <cell r="G204">
            <v>0</v>
          </cell>
          <cell r="H204">
            <v>3.3519553072625698E-2</v>
          </cell>
          <cell r="I204">
            <v>2.7649769585253458E-2</v>
          </cell>
          <cell r="J204">
            <v>3.9087947882736153E-2</v>
          </cell>
          <cell r="K204">
            <v>1.5209125475285171E-2</v>
          </cell>
          <cell r="L204">
            <v>2.1582733812949641E-2</v>
          </cell>
          <cell r="M204">
            <v>3.8461538461538464E-2</v>
          </cell>
          <cell r="N204">
            <v>1.8987341772151899E-2</v>
          </cell>
        </row>
        <row r="205">
          <cell r="A205" t="str">
            <v>Chemical, process, and energy engineeringLow participation neighbourhoodNo.</v>
          </cell>
          <cell r="B205" t="str">
            <v>Chemical, process, and energy engineering</v>
          </cell>
          <cell r="C205" t="str">
            <v>Low participation neighbourhood</v>
          </cell>
          <cell r="D205" t="str">
            <v>No.</v>
          </cell>
          <cell r="E205" t="str">
            <v>-</v>
          </cell>
          <cell r="F205" t="str">
            <v>-</v>
          </cell>
          <cell r="G205" t="str">
            <v>-</v>
          </cell>
          <cell r="H205" t="str">
            <v>-</v>
          </cell>
          <cell r="I205" t="str">
            <v>-</v>
          </cell>
          <cell r="J205">
            <v>10</v>
          </cell>
          <cell r="K205">
            <v>10</v>
          </cell>
          <cell r="L205">
            <v>15</v>
          </cell>
          <cell r="M205">
            <v>20</v>
          </cell>
          <cell r="N205">
            <v>15</v>
          </cell>
        </row>
        <row r="206">
          <cell r="A206" t="str">
            <v>Chemical, process, and energy engineeringLow participation neighbourhood%</v>
          </cell>
          <cell r="B206" t="str">
            <v>Chemical, process, and energy engineering</v>
          </cell>
          <cell r="C206" t="str">
            <v>Low participation neighbourhood</v>
          </cell>
          <cell r="D206" t="str">
            <v>%</v>
          </cell>
          <cell r="E206" t="str">
            <v>-</v>
          </cell>
          <cell r="F206" t="str">
            <v>-</v>
          </cell>
          <cell r="G206" t="str">
            <v>-</v>
          </cell>
          <cell r="H206" t="str">
            <v>-</v>
          </cell>
          <cell r="I206" t="str">
            <v>-</v>
          </cell>
          <cell r="J206">
            <v>6.2857142857142861E-2</v>
          </cell>
          <cell r="K206">
            <v>7.9470198675496692E-2</v>
          </cell>
          <cell r="L206">
            <v>7.4285714285714288E-2</v>
          </cell>
          <cell r="M206">
            <v>0.13815789473684212</v>
          </cell>
          <cell r="N206">
            <v>7.6470588235294124E-2</v>
          </cell>
        </row>
        <row r="207">
          <cell r="A207" t="str">
            <v>Chemical, process, and energy engineeringOther neighbourhoodNo.</v>
          </cell>
          <cell r="B207" t="str">
            <v>Chemical, process, and energy engineering</v>
          </cell>
          <cell r="C207" t="str">
            <v>Other neighbourhood</v>
          </cell>
          <cell r="D207" t="str">
            <v>No.</v>
          </cell>
          <cell r="E207" t="str">
            <v>-</v>
          </cell>
          <cell r="F207" t="str">
            <v>-</v>
          </cell>
          <cell r="G207" t="str">
            <v>-</v>
          </cell>
          <cell r="H207" t="str">
            <v>-</v>
          </cell>
          <cell r="I207" t="str">
            <v>-</v>
          </cell>
          <cell r="J207">
            <v>165</v>
          </cell>
          <cell r="K207">
            <v>140</v>
          </cell>
          <cell r="L207">
            <v>160</v>
          </cell>
          <cell r="M207">
            <v>130</v>
          </cell>
          <cell r="N207">
            <v>155</v>
          </cell>
        </row>
        <row r="208">
          <cell r="A208" t="str">
            <v>Chemical, process, and energy engineeringOther neighbourhood%</v>
          </cell>
          <cell r="B208" t="str">
            <v>Chemical, process, and energy engineering</v>
          </cell>
          <cell r="C208" t="str">
            <v>Other neighbourhood</v>
          </cell>
          <cell r="D208" t="str">
            <v>%</v>
          </cell>
          <cell r="E208" t="str">
            <v>-</v>
          </cell>
          <cell r="F208" t="str">
            <v>-</v>
          </cell>
          <cell r="G208" t="str">
            <v>-</v>
          </cell>
          <cell r="H208" t="str">
            <v>-</v>
          </cell>
          <cell r="I208" t="str">
            <v>-</v>
          </cell>
          <cell r="J208">
            <v>0.93714285714285717</v>
          </cell>
          <cell r="K208">
            <v>0.92052980132450335</v>
          </cell>
          <cell r="L208">
            <v>0.92571428571428571</v>
          </cell>
          <cell r="M208">
            <v>0.86184210526315785</v>
          </cell>
          <cell r="N208">
            <v>0.92352941176470593</v>
          </cell>
        </row>
        <row r="209">
          <cell r="A209" t="str">
            <v>Chemical, process, and energy engineeringDisabled No.</v>
          </cell>
          <cell r="B209" t="str">
            <v>Chemical, process, and energy engineering</v>
          </cell>
          <cell r="C209" t="str">
            <v xml:space="preserve">Disabled </v>
          </cell>
          <cell r="D209" t="str">
            <v>No.</v>
          </cell>
          <cell r="E209" t="str">
            <v>-</v>
          </cell>
          <cell r="F209" t="str">
            <v>-</v>
          </cell>
          <cell r="G209" t="str">
            <v>-</v>
          </cell>
          <cell r="H209" t="str">
            <v>-</v>
          </cell>
          <cell r="I209" t="str">
            <v>-</v>
          </cell>
          <cell r="J209">
            <v>15</v>
          </cell>
          <cell r="K209">
            <v>10</v>
          </cell>
          <cell r="L209">
            <v>15</v>
          </cell>
          <cell r="M209">
            <v>15</v>
          </cell>
          <cell r="N209">
            <v>25</v>
          </cell>
        </row>
        <row r="210">
          <cell r="A210" t="str">
            <v>Chemical, process, and energy engineeringDisabled %</v>
          </cell>
          <cell r="B210" t="str">
            <v>Chemical, process, and energy engineering</v>
          </cell>
          <cell r="C210" t="str">
            <v xml:space="preserve">Disabled </v>
          </cell>
          <cell r="D210" t="str">
            <v>%</v>
          </cell>
          <cell r="E210" t="str">
            <v>-</v>
          </cell>
          <cell r="F210" t="str">
            <v>-</v>
          </cell>
          <cell r="G210" t="str">
            <v>-</v>
          </cell>
          <cell r="H210" t="str">
            <v>-</v>
          </cell>
          <cell r="I210" t="str">
            <v>-</v>
          </cell>
          <cell r="J210">
            <v>3.6211699164345405E-2</v>
          </cell>
          <cell r="K210">
            <v>3.2000000000000001E-2</v>
          </cell>
          <cell r="L210">
            <v>3.3653846153846152E-2</v>
          </cell>
          <cell r="M210">
            <v>3.5087719298245612E-2</v>
          </cell>
          <cell r="N210">
            <v>4.9792531120331954E-2</v>
          </cell>
        </row>
        <row r="211">
          <cell r="A211" t="str">
            <v>Chemical, process, and energy engineeringNo known disabilityNo.</v>
          </cell>
          <cell r="B211" t="str">
            <v>Chemical, process, and energy engineering</v>
          </cell>
          <cell r="C211" t="str">
            <v>No known disability</v>
          </cell>
          <cell r="D211" t="str">
            <v>No.</v>
          </cell>
          <cell r="E211" t="str">
            <v>-</v>
          </cell>
          <cell r="F211" t="str">
            <v>-</v>
          </cell>
          <cell r="G211" t="str">
            <v>-</v>
          </cell>
          <cell r="H211" t="str">
            <v>-</v>
          </cell>
          <cell r="I211" t="str">
            <v>-</v>
          </cell>
          <cell r="J211">
            <v>345</v>
          </cell>
          <cell r="K211">
            <v>365</v>
          </cell>
          <cell r="L211">
            <v>400</v>
          </cell>
          <cell r="M211">
            <v>385</v>
          </cell>
          <cell r="N211">
            <v>460</v>
          </cell>
        </row>
        <row r="212">
          <cell r="A212" t="str">
            <v>Chemical, process, and energy engineeringNo known disability%</v>
          </cell>
          <cell r="B212" t="str">
            <v>Chemical, process, and energy engineering</v>
          </cell>
          <cell r="C212" t="str">
            <v>No known disability</v>
          </cell>
          <cell r="D212" t="str">
            <v>%</v>
          </cell>
          <cell r="E212" t="str">
            <v>-</v>
          </cell>
          <cell r="F212" t="str">
            <v>-</v>
          </cell>
          <cell r="G212" t="str">
            <v>-</v>
          </cell>
          <cell r="H212" t="str">
            <v>-</v>
          </cell>
          <cell r="I212" t="str">
            <v>-</v>
          </cell>
          <cell r="J212">
            <v>0.96378830083565459</v>
          </cell>
          <cell r="K212">
            <v>0.96799999999999997</v>
          </cell>
          <cell r="L212">
            <v>0.96634615384615385</v>
          </cell>
          <cell r="M212">
            <v>0.96491228070175439</v>
          </cell>
          <cell r="N212">
            <v>0.95020746887966789</v>
          </cell>
        </row>
        <row r="213">
          <cell r="A213" t="str">
            <v>Chemical, process, and energy engineeringUKNo.</v>
          </cell>
          <cell r="B213" t="str">
            <v>Chemical, process, and energy engineering</v>
          </cell>
          <cell r="C213" t="str">
            <v>UK</v>
          </cell>
          <cell r="D213" t="str">
            <v>No.</v>
          </cell>
          <cell r="E213">
            <v>90</v>
          </cell>
          <cell r="F213">
            <v>100</v>
          </cell>
          <cell r="G213">
            <v>120</v>
          </cell>
          <cell r="H213">
            <v>120</v>
          </cell>
          <cell r="I213">
            <v>130</v>
          </cell>
          <cell r="J213">
            <v>185</v>
          </cell>
          <cell r="K213">
            <v>155</v>
          </cell>
          <cell r="L213">
            <v>180</v>
          </cell>
          <cell r="M213">
            <v>160</v>
          </cell>
          <cell r="N213">
            <v>180</v>
          </cell>
        </row>
        <row r="214">
          <cell r="A214" t="str">
            <v>Chemical, process, and energy engineeringUK%</v>
          </cell>
          <cell r="B214" t="str">
            <v>Chemical, process, and energy engineering</v>
          </cell>
          <cell r="C214" t="str">
            <v>UK</v>
          </cell>
          <cell r="D214" t="str">
            <v>%</v>
          </cell>
          <cell r="E214">
            <v>0.34241245136186771</v>
          </cell>
          <cell r="F214">
            <v>0.36861313868613138</v>
          </cell>
          <cell r="G214">
            <v>0.37402190923317685</v>
          </cell>
          <cell r="H214">
            <v>0.43818181818181817</v>
          </cell>
          <cell r="I214">
            <v>0.38847858197932056</v>
          </cell>
          <cell r="J214">
            <v>0.51815642458100564</v>
          </cell>
          <cell r="K214">
            <v>0.41255006675567424</v>
          </cell>
          <cell r="L214">
            <v>0.43269230769230771</v>
          </cell>
          <cell r="M214">
            <v>0.39849624060150374</v>
          </cell>
          <cell r="N214">
            <v>0.37551867219917012</v>
          </cell>
        </row>
        <row r="215">
          <cell r="A215" t="str">
            <v>Chemical, process, and energy engineeringEUNo.</v>
          </cell>
          <cell r="B215" t="str">
            <v>Chemical, process, and energy engineering</v>
          </cell>
          <cell r="C215" t="str">
            <v>EU</v>
          </cell>
          <cell r="D215" t="str">
            <v>No.</v>
          </cell>
          <cell r="E215">
            <v>40</v>
          </cell>
          <cell r="F215">
            <v>40</v>
          </cell>
          <cell r="G215">
            <v>45</v>
          </cell>
          <cell r="H215">
            <v>25</v>
          </cell>
          <cell r="I215">
            <v>50</v>
          </cell>
          <cell r="J215">
            <v>35</v>
          </cell>
          <cell r="K215">
            <v>50</v>
          </cell>
          <cell r="L215">
            <v>60</v>
          </cell>
          <cell r="M215">
            <v>50</v>
          </cell>
          <cell r="N215">
            <v>75</v>
          </cell>
        </row>
        <row r="216">
          <cell r="A216" t="str">
            <v>Chemical, process, and energy engineeringEU%</v>
          </cell>
          <cell r="B216" t="str">
            <v>Chemical, process, and energy engineering</v>
          </cell>
          <cell r="C216" t="str">
            <v>EU</v>
          </cell>
          <cell r="D216" t="str">
            <v>%</v>
          </cell>
          <cell r="E216">
            <v>0.15953307392996108</v>
          </cell>
          <cell r="F216">
            <v>0.145985401459854</v>
          </cell>
          <cell r="G216">
            <v>0.14084507042253522</v>
          </cell>
          <cell r="H216">
            <v>9.636363636363636E-2</v>
          </cell>
          <cell r="I216">
            <v>0.14180206794682423</v>
          </cell>
          <cell r="J216">
            <v>0.10195530726256984</v>
          </cell>
          <cell r="K216">
            <v>0.13751668891855809</v>
          </cell>
          <cell r="L216">
            <v>0.14423076923076922</v>
          </cell>
          <cell r="M216">
            <v>0.13032581453634084</v>
          </cell>
          <cell r="N216">
            <v>0.15560165975103735</v>
          </cell>
        </row>
        <row r="217">
          <cell r="A217" t="str">
            <v>Chemical, process, and energy engineeringNon EUNo.</v>
          </cell>
          <cell r="B217" t="str">
            <v>Chemical, process, and energy engineering</v>
          </cell>
          <cell r="C217" t="str">
            <v>Non EU</v>
          </cell>
          <cell r="D217" t="str">
            <v>No.</v>
          </cell>
          <cell r="E217">
            <v>130</v>
          </cell>
          <cell r="F217">
            <v>135</v>
          </cell>
          <cell r="G217">
            <v>155</v>
          </cell>
          <cell r="H217">
            <v>130</v>
          </cell>
          <cell r="I217">
            <v>160</v>
          </cell>
          <cell r="J217">
            <v>135</v>
          </cell>
          <cell r="K217">
            <v>170</v>
          </cell>
          <cell r="L217">
            <v>175</v>
          </cell>
          <cell r="M217">
            <v>190</v>
          </cell>
          <cell r="N217">
            <v>225</v>
          </cell>
        </row>
        <row r="218">
          <cell r="A218" t="str">
            <v>Chemical, process, and energy engineeringNon EU%</v>
          </cell>
          <cell r="B218" t="str">
            <v>Chemical, process, and energy engineering</v>
          </cell>
          <cell r="C218" t="str">
            <v>Non EU</v>
          </cell>
          <cell r="D218" t="str">
            <v>%</v>
          </cell>
          <cell r="E218">
            <v>0.49805447470817121</v>
          </cell>
          <cell r="F218">
            <v>0.48540145985401462</v>
          </cell>
          <cell r="G218">
            <v>0.48513302034428796</v>
          </cell>
          <cell r="H218">
            <v>0.46545454545454545</v>
          </cell>
          <cell r="I218">
            <v>0.46971935007385524</v>
          </cell>
          <cell r="J218">
            <v>0.37988826815642457</v>
          </cell>
          <cell r="K218">
            <v>0.4499332443257677</v>
          </cell>
          <cell r="L218">
            <v>0.42307692307692307</v>
          </cell>
          <cell r="M218">
            <v>0.47117794486215536</v>
          </cell>
          <cell r="N218">
            <v>0.46887966804979248</v>
          </cell>
        </row>
        <row r="219">
          <cell r="A219" t="str">
            <v>Chemical, process, and energy engineeringTotalNo.</v>
          </cell>
          <cell r="B219" t="str">
            <v>Chemical, process, and energy engineering</v>
          </cell>
          <cell r="C219" t="str">
            <v>Total</v>
          </cell>
          <cell r="D219" t="str">
            <v>No.</v>
          </cell>
          <cell r="E219">
            <v>255</v>
          </cell>
          <cell r="F219">
            <v>275</v>
          </cell>
          <cell r="G219">
            <v>320</v>
          </cell>
          <cell r="H219">
            <v>275</v>
          </cell>
          <cell r="I219">
            <v>340</v>
          </cell>
          <cell r="J219">
            <v>360</v>
          </cell>
          <cell r="K219">
            <v>375</v>
          </cell>
          <cell r="L219">
            <v>415</v>
          </cell>
          <cell r="M219">
            <v>400</v>
          </cell>
          <cell r="N219">
            <v>480</v>
          </cell>
        </row>
        <row r="220">
          <cell r="A220" t="str">
            <v>All engineering and technologyFemaleNo.</v>
          </cell>
          <cell r="B220" t="str">
            <v>All engineering and technology</v>
          </cell>
          <cell r="C220" t="str">
            <v>Female</v>
          </cell>
          <cell r="D220" t="str">
            <v>No.</v>
          </cell>
          <cell r="E220">
            <v>600</v>
          </cell>
          <cell r="F220">
            <v>635</v>
          </cell>
          <cell r="G220">
            <v>730</v>
          </cell>
          <cell r="H220">
            <v>735</v>
          </cell>
          <cell r="I220">
            <v>780</v>
          </cell>
          <cell r="J220">
            <v>795</v>
          </cell>
          <cell r="K220">
            <v>845</v>
          </cell>
          <cell r="L220">
            <v>925</v>
          </cell>
          <cell r="M220">
            <v>885</v>
          </cell>
          <cell r="N220">
            <v>1070</v>
          </cell>
        </row>
        <row r="221">
          <cell r="A221" t="str">
            <v>All engineering and technologyFemale%</v>
          </cell>
          <cell r="B221" t="str">
            <v>All engineering and technology</v>
          </cell>
          <cell r="C221" t="str">
            <v>Female</v>
          </cell>
          <cell r="D221" t="str">
            <v>%</v>
          </cell>
          <cell r="E221">
            <v>0.21195177725076614</v>
          </cell>
          <cell r="F221">
            <v>0.21720281348665513</v>
          </cell>
          <cell r="G221">
            <v>0.23646811265781809</v>
          </cell>
          <cell r="H221">
            <v>0.22728510427625473</v>
          </cell>
          <cell r="I221">
            <v>0.24786618548433303</v>
          </cell>
          <cell r="J221">
            <v>0.23963718054012273</v>
          </cell>
          <cell r="K221">
            <v>0.24042078545860135</v>
          </cell>
          <cell r="L221">
            <v>0.25033866160931995</v>
          </cell>
          <cell r="M221">
            <v>0.23141361256544501</v>
          </cell>
          <cell r="N221">
            <v>0.26491705867789056</v>
          </cell>
        </row>
        <row r="222">
          <cell r="A222" t="str">
            <v>All engineering and technologyMaleNo.</v>
          </cell>
          <cell r="B222" t="str">
            <v>All engineering and technology</v>
          </cell>
          <cell r="C222" t="str">
            <v>Male</v>
          </cell>
          <cell r="D222" t="str">
            <v>No.</v>
          </cell>
          <cell r="E222">
            <v>2230</v>
          </cell>
          <cell r="F222">
            <v>2285</v>
          </cell>
          <cell r="G222">
            <v>2360</v>
          </cell>
          <cell r="H222">
            <v>2495</v>
          </cell>
          <cell r="I222">
            <v>2365</v>
          </cell>
          <cell r="J222">
            <v>2520</v>
          </cell>
          <cell r="K222">
            <v>2670</v>
          </cell>
          <cell r="L222">
            <v>2765</v>
          </cell>
          <cell r="M222">
            <v>2935</v>
          </cell>
          <cell r="N222">
            <v>2970</v>
          </cell>
        </row>
        <row r="223">
          <cell r="A223" t="str">
            <v>All engineering and technologyMale%</v>
          </cell>
          <cell r="B223" t="str">
            <v>All engineering and technology</v>
          </cell>
          <cell r="C223" t="str">
            <v>Male</v>
          </cell>
          <cell r="D223" t="str">
            <v>%</v>
          </cell>
          <cell r="E223">
            <v>0.78804822274923392</v>
          </cell>
          <cell r="F223">
            <v>0.78279718651334496</v>
          </cell>
          <cell r="G223">
            <v>0.76353188734218191</v>
          </cell>
          <cell r="H223">
            <v>0.7727148957237453</v>
          </cell>
          <cell r="I223">
            <v>0.75213381451566697</v>
          </cell>
          <cell r="J223">
            <v>0.76036281945987727</v>
          </cell>
          <cell r="K223">
            <v>0.75957921454139865</v>
          </cell>
          <cell r="L223">
            <v>0.74966133839068005</v>
          </cell>
          <cell r="M223">
            <v>0.76858638743455499</v>
          </cell>
          <cell r="N223">
            <v>0.73508294132210938</v>
          </cell>
        </row>
        <row r="224">
          <cell r="A224" t="str">
            <v>All engineering and technologyWhiteNo.</v>
          </cell>
          <cell r="B224" t="str">
            <v>All engineering and technology</v>
          </cell>
          <cell r="C224" t="str">
            <v>White</v>
          </cell>
          <cell r="D224" t="str">
            <v>No.</v>
          </cell>
          <cell r="E224">
            <v>700</v>
          </cell>
          <cell r="F224">
            <v>705</v>
          </cell>
          <cell r="G224">
            <v>720</v>
          </cell>
          <cell r="H224">
            <v>890</v>
          </cell>
          <cell r="I224">
            <v>885</v>
          </cell>
          <cell r="J224">
            <v>890</v>
          </cell>
          <cell r="K224">
            <v>935</v>
          </cell>
          <cell r="L224">
            <v>900</v>
          </cell>
          <cell r="M224">
            <v>890</v>
          </cell>
          <cell r="N224">
            <v>975</v>
          </cell>
        </row>
        <row r="225">
          <cell r="A225" t="str">
            <v>All engineering and technologyWhite%</v>
          </cell>
          <cell r="B225" t="str">
            <v>All engineering and technology</v>
          </cell>
          <cell r="C225" t="str">
            <v>White</v>
          </cell>
          <cell r="D225" t="str">
            <v>%</v>
          </cell>
          <cell r="E225">
            <v>0.8192827363921944</v>
          </cell>
          <cell r="F225">
            <v>0.78431940790940302</v>
          </cell>
          <cell r="G225">
            <v>0.76564378024783275</v>
          </cell>
          <cell r="H225">
            <v>0.80126471988430692</v>
          </cell>
          <cell r="I225">
            <v>0.77644861124509978</v>
          </cell>
          <cell r="J225">
            <v>0.76533456850484205</v>
          </cell>
          <cell r="K225">
            <v>0.76600632813074876</v>
          </cell>
          <cell r="L225">
            <v>0.76706484641638228</v>
          </cell>
          <cell r="M225">
            <v>0.76724137931034486</v>
          </cell>
          <cell r="N225">
            <v>0.78646253021756651</v>
          </cell>
        </row>
        <row r="226">
          <cell r="A226" t="str">
            <v>All engineering and technologyMinority ethnic totalNo.</v>
          </cell>
          <cell r="B226" t="str">
            <v>All engineering and technology</v>
          </cell>
          <cell r="C226" t="str">
            <v>Minority ethnic total</v>
          </cell>
          <cell r="D226" t="str">
            <v>No.</v>
          </cell>
          <cell r="E226">
            <v>155</v>
          </cell>
          <cell r="F226">
            <v>195</v>
          </cell>
          <cell r="G226">
            <v>220</v>
          </cell>
          <cell r="H226">
            <v>220</v>
          </cell>
          <cell r="I226">
            <v>255</v>
          </cell>
          <cell r="J226">
            <v>275</v>
          </cell>
          <cell r="K226">
            <v>285</v>
          </cell>
          <cell r="L226">
            <v>275</v>
          </cell>
          <cell r="M226">
            <v>270</v>
          </cell>
          <cell r="N226">
            <v>265</v>
          </cell>
        </row>
        <row r="227">
          <cell r="A227" t="str">
            <v>All engineering and technologyMinority ethnic total%</v>
          </cell>
          <cell r="B227" t="str">
            <v>All engineering and technology</v>
          </cell>
          <cell r="C227" t="str">
            <v>Minority ethnic total</v>
          </cell>
          <cell r="D227" t="str">
            <v>%</v>
          </cell>
          <cell r="E227">
            <v>0.18071726360780557</v>
          </cell>
          <cell r="F227">
            <v>0.21568059209059701</v>
          </cell>
          <cell r="G227">
            <v>0.23435621975216719</v>
          </cell>
          <cell r="H227">
            <v>0.19873528011569314</v>
          </cell>
          <cell r="I227">
            <v>0.2235513887549003</v>
          </cell>
          <cell r="J227">
            <v>0.23466543149515795</v>
          </cell>
          <cell r="K227">
            <v>0.23399367186925144</v>
          </cell>
          <cell r="L227">
            <v>0.23293515358361774</v>
          </cell>
          <cell r="M227">
            <v>0.23275862068965517</v>
          </cell>
          <cell r="N227">
            <v>0.21353746978243351</v>
          </cell>
        </row>
        <row r="228">
          <cell r="A228" t="str">
            <v>All engineering and technologyAsianNo.</v>
          </cell>
          <cell r="B228" t="str">
            <v>All engineering and technology</v>
          </cell>
          <cell r="C228" t="str">
            <v>Asian</v>
          </cell>
          <cell r="D228" t="str">
            <v>No.</v>
          </cell>
          <cell r="E228">
            <v>105</v>
          </cell>
          <cell r="F228">
            <v>115</v>
          </cell>
          <cell r="G228">
            <v>140</v>
          </cell>
          <cell r="H228">
            <v>125</v>
          </cell>
          <cell r="I228">
            <v>145</v>
          </cell>
          <cell r="J228">
            <v>155</v>
          </cell>
          <cell r="K228">
            <v>155</v>
          </cell>
          <cell r="L228">
            <v>145</v>
          </cell>
          <cell r="M228">
            <v>150</v>
          </cell>
          <cell r="N228">
            <v>140</v>
          </cell>
        </row>
        <row r="229">
          <cell r="A229" t="str">
            <v>All engineering and technologyAsian%</v>
          </cell>
          <cell r="B229" t="str">
            <v>All engineering and technology</v>
          </cell>
          <cell r="C229" t="str">
            <v>Asian</v>
          </cell>
          <cell r="D229" t="str">
            <v>%</v>
          </cell>
          <cell r="E229">
            <v>0.12291109528091461</v>
          </cell>
          <cell r="F229">
            <v>0.12929689241606848</v>
          </cell>
          <cell r="G229">
            <v>0.14784874754028612</v>
          </cell>
          <cell r="H229">
            <v>0.11295349819004932</v>
          </cell>
          <cell r="I229">
            <v>0.12650079369951678</v>
          </cell>
          <cell r="J229">
            <v>0.13374162613760154</v>
          </cell>
          <cell r="K229">
            <v>0.12552427827423537</v>
          </cell>
          <cell r="L229">
            <v>0.12361466325660699</v>
          </cell>
          <cell r="M229">
            <v>0.12833763996554695</v>
          </cell>
          <cell r="N229">
            <v>0.11200644641418211</v>
          </cell>
        </row>
        <row r="230">
          <cell r="A230" t="str">
            <v>All engineering and technologyBlackNo.</v>
          </cell>
          <cell r="B230" t="str">
            <v>All engineering and technology</v>
          </cell>
          <cell r="C230" t="str">
            <v>Black</v>
          </cell>
          <cell r="D230" t="str">
            <v>No.</v>
          </cell>
          <cell r="E230">
            <v>20</v>
          </cell>
          <cell r="F230">
            <v>30</v>
          </cell>
          <cell r="G230">
            <v>30</v>
          </cell>
          <cell r="H230">
            <v>30</v>
          </cell>
          <cell r="I230">
            <v>40</v>
          </cell>
          <cell r="J230">
            <v>45</v>
          </cell>
          <cell r="K230">
            <v>60</v>
          </cell>
          <cell r="L230">
            <v>60</v>
          </cell>
          <cell r="M230">
            <v>40</v>
          </cell>
          <cell r="N230">
            <v>55</v>
          </cell>
        </row>
        <row r="231">
          <cell r="A231" t="str">
            <v>All engineering and technologyBlack%</v>
          </cell>
          <cell r="B231" t="str">
            <v>All engineering and technology</v>
          </cell>
          <cell r="C231" t="str">
            <v>Black</v>
          </cell>
          <cell r="D231" t="str">
            <v>%</v>
          </cell>
          <cell r="E231">
            <v>2.1020424846142166E-2</v>
          </cell>
          <cell r="F231">
            <v>3.120959472111998E-2</v>
          </cell>
          <cell r="G231">
            <v>3.3505291708769876E-2</v>
          </cell>
          <cell r="H231">
            <v>2.5150679517466249E-2</v>
          </cell>
          <cell r="I231">
            <v>3.6685580979276107E-2</v>
          </cell>
          <cell r="J231">
            <v>3.9173807501951395E-2</v>
          </cell>
          <cell r="K231">
            <v>4.850749319358031E-2</v>
          </cell>
          <cell r="L231">
            <v>5.285592497868713E-2</v>
          </cell>
          <cell r="M231">
            <v>3.4453057708871665E-2</v>
          </cell>
          <cell r="N231">
            <v>4.2707493956486701E-2</v>
          </cell>
        </row>
        <row r="232">
          <cell r="A232" t="str">
            <v>All engineering and technologyMixedNo.</v>
          </cell>
          <cell r="B232" t="str">
            <v>All engineering and technology</v>
          </cell>
          <cell r="C232" t="str">
            <v>Mixed</v>
          </cell>
          <cell r="D232" t="str">
            <v>No.</v>
          </cell>
          <cell r="E232">
            <v>15</v>
          </cell>
          <cell r="F232">
            <v>15</v>
          </cell>
          <cell r="G232">
            <v>30</v>
          </cell>
          <cell r="H232">
            <v>30</v>
          </cell>
          <cell r="I232">
            <v>30</v>
          </cell>
          <cell r="J232">
            <v>30</v>
          </cell>
          <cell r="K232">
            <v>40</v>
          </cell>
          <cell r="L232">
            <v>30</v>
          </cell>
          <cell r="M232">
            <v>35</v>
          </cell>
          <cell r="N232">
            <v>35</v>
          </cell>
        </row>
        <row r="233">
          <cell r="A233" t="str">
            <v>All engineering and technologyMixed%</v>
          </cell>
          <cell r="B233" t="str">
            <v>All engineering and technology</v>
          </cell>
          <cell r="C233" t="str">
            <v>Mixed</v>
          </cell>
          <cell r="D233" t="str">
            <v>%</v>
          </cell>
          <cell r="E233">
            <v>1.9268722775630319E-2</v>
          </cell>
          <cell r="F233">
            <v>1.8391368317802845E-2</v>
          </cell>
          <cell r="G233">
            <v>3.1377971600276555E-2</v>
          </cell>
          <cell r="H233">
            <v>2.829451445714953E-2</v>
          </cell>
          <cell r="I233">
            <v>2.528437245117213E-2</v>
          </cell>
          <cell r="J233">
            <v>2.6298860039628415E-2</v>
          </cell>
          <cell r="K233">
            <v>3.4616673888693592E-2</v>
          </cell>
          <cell r="L233">
            <v>2.3870417732310314E-2</v>
          </cell>
          <cell r="M233">
            <v>3.1007751937984496E-2</v>
          </cell>
          <cell r="N233">
            <v>2.7397260273972601E-2</v>
          </cell>
        </row>
        <row r="234">
          <cell r="A234" t="str">
            <v>All engineering and technologyOtherNo.</v>
          </cell>
          <cell r="B234" t="str">
            <v>All engineering and technology</v>
          </cell>
          <cell r="C234" t="str">
            <v>Other</v>
          </cell>
          <cell r="D234" t="str">
            <v>No.</v>
          </cell>
          <cell r="E234">
            <v>15</v>
          </cell>
          <cell r="F234">
            <v>35</v>
          </cell>
          <cell r="G234">
            <v>20</v>
          </cell>
          <cell r="H234">
            <v>35</v>
          </cell>
          <cell r="I234">
            <v>40</v>
          </cell>
          <cell r="J234">
            <v>40</v>
          </cell>
          <cell r="K234">
            <v>30</v>
          </cell>
          <cell r="L234">
            <v>40</v>
          </cell>
          <cell r="M234">
            <v>45</v>
          </cell>
          <cell r="N234">
            <v>40</v>
          </cell>
        </row>
        <row r="235">
          <cell r="A235" t="str">
            <v>All engineering and technologyOther%</v>
          </cell>
          <cell r="B235" t="str">
            <v>All engineering and technology</v>
          </cell>
          <cell r="C235" t="str">
            <v>Other</v>
          </cell>
          <cell r="D235" t="str">
            <v>%</v>
          </cell>
          <cell r="E235">
            <v>1.7517020705118472E-2</v>
          </cell>
          <cell r="F235">
            <v>3.678273663560569E-2</v>
          </cell>
          <cell r="G235">
            <v>2.1624208902834653E-2</v>
          </cell>
          <cell r="H235">
            <v>3.2336587951028034E-2</v>
          </cell>
          <cell r="I235">
            <v>3.5080641624935321E-2</v>
          </cell>
          <cell r="J235">
            <v>3.5451137815976592E-2</v>
          </cell>
          <cell r="K235">
            <v>2.5345226512742115E-2</v>
          </cell>
          <cell r="L235">
            <v>3.3248081841432228E-2</v>
          </cell>
          <cell r="M235">
            <v>3.9621016365202412E-2</v>
          </cell>
          <cell r="N235">
            <v>3.1426269137792104E-2</v>
          </cell>
        </row>
        <row r="236">
          <cell r="A236" t="str">
            <v>All engineering and technologyLow participation neighbourhoodNo.</v>
          </cell>
          <cell r="B236" t="str">
            <v>All engineering and technology</v>
          </cell>
          <cell r="C236" t="str">
            <v>Low participation neighbourhood</v>
          </cell>
          <cell r="D236" t="str">
            <v>No.</v>
          </cell>
          <cell r="E236" t="str">
            <v>-</v>
          </cell>
          <cell r="F236" t="str">
            <v>-</v>
          </cell>
          <cell r="G236" t="str">
            <v>-</v>
          </cell>
          <cell r="H236" t="str">
            <v>-</v>
          </cell>
          <cell r="I236" t="str">
            <v>-</v>
          </cell>
          <cell r="J236">
            <v>90</v>
          </cell>
          <cell r="K236">
            <v>105</v>
          </cell>
          <cell r="L236">
            <v>85</v>
          </cell>
          <cell r="M236">
            <v>100</v>
          </cell>
          <cell r="N236">
            <v>100</v>
          </cell>
        </row>
        <row r="237">
          <cell r="A237" t="str">
            <v>All engineering and technologyLow participation neighbourhood%</v>
          </cell>
          <cell r="B237" t="str">
            <v>All engineering and technology</v>
          </cell>
          <cell r="C237" t="str">
            <v>Low participation neighbourhood</v>
          </cell>
          <cell r="D237" t="str">
            <v>%</v>
          </cell>
          <cell r="E237" t="str">
            <v>-</v>
          </cell>
          <cell r="F237" t="str">
            <v>-</v>
          </cell>
          <cell r="G237" t="str">
            <v>-</v>
          </cell>
          <cell r="H237" t="str">
            <v>-</v>
          </cell>
          <cell r="I237" t="str">
            <v>-</v>
          </cell>
          <cell r="J237">
            <v>7.3658927141713376E-2</v>
          </cell>
          <cell r="K237">
            <v>7.8746177370030576E-2</v>
          </cell>
          <cell r="L237">
            <v>6.698187549251379E-2</v>
          </cell>
          <cell r="M237">
            <v>8.0422420796100735E-2</v>
          </cell>
          <cell r="N237">
            <v>7.7507598784194526E-2</v>
          </cell>
        </row>
        <row r="238">
          <cell r="A238" t="str">
            <v>All engineering and technologyOther neighbourhoodNo.</v>
          </cell>
          <cell r="B238" t="str">
            <v>All engineering and technology</v>
          </cell>
          <cell r="C238" t="str">
            <v>Other neighbourhood</v>
          </cell>
          <cell r="D238" t="str">
            <v>No.</v>
          </cell>
          <cell r="E238" t="str">
            <v>-</v>
          </cell>
          <cell r="F238" t="str">
            <v>-</v>
          </cell>
          <cell r="G238" t="str">
            <v>-</v>
          </cell>
          <cell r="H238" t="str">
            <v>-</v>
          </cell>
          <cell r="I238" t="str">
            <v>-</v>
          </cell>
          <cell r="J238">
            <v>1155</v>
          </cell>
          <cell r="K238">
            <v>1205</v>
          </cell>
          <cell r="L238">
            <v>1185</v>
          </cell>
          <cell r="M238">
            <v>1130</v>
          </cell>
          <cell r="N238">
            <v>1215</v>
          </cell>
        </row>
        <row r="239">
          <cell r="A239" t="str">
            <v>All engineering and technologyOther neighbourhood%</v>
          </cell>
          <cell r="B239" t="str">
            <v>All engineering and technology</v>
          </cell>
          <cell r="C239" t="str">
            <v>Other neighbourhood</v>
          </cell>
          <cell r="D239" t="str">
            <v>%</v>
          </cell>
          <cell r="E239" t="str">
            <v>-</v>
          </cell>
          <cell r="F239" t="str">
            <v>-</v>
          </cell>
          <cell r="G239" t="str">
            <v>-</v>
          </cell>
          <cell r="H239" t="str">
            <v>-</v>
          </cell>
          <cell r="I239" t="str">
            <v>-</v>
          </cell>
          <cell r="J239">
            <v>0.9263410728582866</v>
          </cell>
          <cell r="K239">
            <v>0.92125382262996947</v>
          </cell>
          <cell r="L239">
            <v>0.93301812450748622</v>
          </cell>
          <cell r="M239">
            <v>0.91957757920389926</v>
          </cell>
          <cell r="N239">
            <v>0.92249240121580545</v>
          </cell>
        </row>
        <row r="240">
          <cell r="A240" t="str">
            <v>All engineering and technologyDisabled No.</v>
          </cell>
          <cell r="B240" t="str">
            <v>All engineering and technology</v>
          </cell>
          <cell r="C240" t="str">
            <v xml:space="preserve">Disabled </v>
          </cell>
          <cell r="D240" t="str">
            <v>No.</v>
          </cell>
          <cell r="E240" t="str">
            <v>-</v>
          </cell>
          <cell r="F240" t="str">
            <v>-</v>
          </cell>
          <cell r="G240" t="str">
            <v>-</v>
          </cell>
          <cell r="H240" t="str">
            <v>-</v>
          </cell>
          <cell r="I240" t="str">
            <v>-</v>
          </cell>
          <cell r="J240">
            <v>150</v>
          </cell>
          <cell r="K240">
            <v>150</v>
          </cell>
          <cell r="L240">
            <v>155</v>
          </cell>
          <cell r="M240">
            <v>150</v>
          </cell>
          <cell r="N240">
            <v>210</v>
          </cell>
        </row>
        <row r="241">
          <cell r="A241" t="str">
            <v>All engineering and technologyDisabled %</v>
          </cell>
          <cell r="B241" t="str">
            <v>All engineering and technology</v>
          </cell>
          <cell r="C241" t="str">
            <v xml:space="preserve">Disabled </v>
          </cell>
          <cell r="D241" t="str">
            <v>%</v>
          </cell>
          <cell r="E241" t="str">
            <v>-</v>
          </cell>
          <cell r="F241" t="str">
            <v>-</v>
          </cell>
          <cell r="G241" t="str">
            <v>-</v>
          </cell>
          <cell r="H241" t="str">
            <v>-</v>
          </cell>
          <cell r="I241" t="str">
            <v>-</v>
          </cell>
          <cell r="J241">
            <v>4.4974343495321464E-2</v>
          </cell>
          <cell r="K241">
            <v>4.2389758179231872E-2</v>
          </cell>
          <cell r="L241">
            <v>4.2535898130587918E-2</v>
          </cell>
          <cell r="M241">
            <v>3.924646781789639E-2</v>
          </cell>
          <cell r="N241">
            <v>5.1472407819846563E-2</v>
          </cell>
        </row>
        <row r="242">
          <cell r="A242" t="str">
            <v>All engineering and technologyNo known disabilityNo.</v>
          </cell>
          <cell r="B242" t="str">
            <v>All engineering and technology</v>
          </cell>
          <cell r="C242" t="str">
            <v>No known disability</v>
          </cell>
          <cell r="D242" t="str">
            <v>No.</v>
          </cell>
          <cell r="E242" t="str">
            <v>-</v>
          </cell>
          <cell r="F242" t="str">
            <v>-</v>
          </cell>
          <cell r="G242" t="str">
            <v>-</v>
          </cell>
          <cell r="H242" t="str">
            <v>-</v>
          </cell>
          <cell r="I242" t="str">
            <v>-</v>
          </cell>
          <cell r="J242">
            <v>3165</v>
          </cell>
          <cell r="K242">
            <v>3365</v>
          </cell>
          <cell r="L242">
            <v>3535</v>
          </cell>
          <cell r="M242">
            <v>3670</v>
          </cell>
          <cell r="N242">
            <v>3835</v>
          </cell>
        </row>
        <row r="243">
          <cell r="A243" t="str">
            <v>All engineering and technologyNo known disability%</v>
          </cell>
          <cell r="B243" t="str">
            <v>All engineering and technology</v>
          </cell>
          <cell r="C243" t="str">
            <v>No known disability</v>
          </cell>
          <cell r="D243" t="str">
            <v>%</v>
          </cell>
          <cell r="E243" t="str">
            <v>-</v>
          </cell>
          <cell r="F243" t="str">
            <v>-</v>
          </cell>
          <cell r="G243" t="str">
            <v>-</v>
          </cell>
          <cell r="H243" t="str">
            <v>-</v>
          </cell>
          <cell r="I243" t="str">
            <v>-</v>
          </cell>
          <cell r="J243">
            <v>0.95502565650467863</v>
          </cell>
          <cell r="K243">
            <v>0.95761024182076815</v>
          </cell>
          <cell r="L243">
            <v>0.957464101869412</v>
          </cell>
          <cell r="M243">
            <v>0.96075353218210358</v>
          </cell>
          <cell r="N243">
            <v>0.94852759218015348</v>
          </cell>
        </row>
        <row r="244">
          <cell r="A244" t="str">
            <v>All engineering and technologyUKNo.</v>
          </cell>
          <cell r="B244" t="str">
            <v>All engineering and technology</v>
          </cell>
          <cell r="C244" t="str">
            <v>UK</v>
          </cell>
          <cell r="D244" t="str">
            <v>No.</v>
          </cell>
          <cell r="E244">
            <v>1065</v>
          </cell>
          <cell r="F244">
            <v>1075</v>
          </cell>
          <cell r="G244">
            <v>1130</v>
          </cell>
          <cell r="H244">
            <v>1320</v>
          </cell>
          <cell r="I244">
            <v>1325</v>
          </cell>
          <cell r="J244">
            <v>1345</v>
          </cell>
          <cell r="K244">
            <v>1395</v>
          </cell>
          <cell r="L244">
            <v>1355</v>
          </cell>
          <cell r="M244">
            <v>1325</v>
          </cell>
          <cell r="N244">
            <v>1425</v>
          </cell>
        </row>
        <row r="245">
          <cell r="A245" t="str">
            <v>All engineering and technologyUK%</v>
          </cell>
          <cell r="B245" t="str">
            <v>All engineering and technology</v>
          </cell>
          <cell r="C245" t="str">
            <v>UK</v>
          </cell>
          <cell r="D245" t="str">
            <v>%</v>
          </cell>
          <cell r="E245">
            <v>0.37622156169041165</v>
          </cell>
          <cell r="F245">
            <v>0.36783530008013104</v>
          </cell>
          <cell r="G245">
            <v>0.36564260278407262</v>
          </cell>
          <cell r="H245">
            <v>0.40862677145862991</v>
          </cell>
          <cell r="I245">
            <v>0.42126685888500631</v>
          </cell>
          <cell r="J245">
            <v>0.40716212456605105</v>
          </cell>
          <cell r="K245">
            <v>0.39750361423839181</v>
          </cell>
          <cell r="L245">
            <v>0.36693766937669375</v>
          </cell>
          <cell r="M245">
            <v>0.34624443862863125</v>
          </cell>
          <cell r="N245">
            <v>0.35230084116773874</v>
          </cell>
        </row>
        <row r="246">
          <cell r="A246" t="str">
            <v>All engineering and technologyEUNo.</v>
          </cell>
          <cell r="B246" t="str">
            <v>All engineering and technology</v>
          </cell>
          <cell r="C246" t="str">
            <v>EU</v>
          </cell>
          <cell r="D246" t="str">
            <v>No.</v>
          </cell>
          <cell r="E246">
            <v>420</v>
          </cell>
          <cell r="F246">
            <v>435</v>
          </cell>
          <cell r="G246">
            <v>425</v>
          </cell>
          <cell r="H246">
            <v>440</v>
          </cell>
          <cell r="I246">
            <v>435</v>
          </cell>
          <cell r="J246">
            <v>450</v>
          </cell>
          <cell r="K246">
            <v>510</v>
          </cell>
          <cell r="L246">
            <v>575</v>
          </cell>
          <cell r="M246">
            <v>615</v>
          </cell>
          <cell r="N246">
            <v>615</v>
          </cell>
        </row>
        <row r="247">
          <cell r="A247" t="str">
            <v>All engineering and technologyEU%</v>
          </cell>
          <cell r="B247" t="str">
            <v>All engineering and technology</v>
          </cell>
          <cell r="C247" t="str">
            <v>EU</v>
          </cell>
          <cell r="D247" t="str">
            <v>%</v>
          </cell>
          <cell r="E247">
            <v>0.14832277150036935</v>
          </cell>
          <cell r="F247">
            <v>0.14827649971577483</v>
          </cell>
          <cell r="G247">
            <v>0.13704111362900614</v>
          </cell>
          <cell r="H247">
            <v>0.13611919054396929</v>
          </cell>
          <cell r="I247">
            <v>0.13916416846473553</v>
          </cell>
          <cell r="J247">
            <v>0.13662892670948704</v>
          </cell>
          <cell r="K247">
            <v>0.14478012908807358</v>
          </cell>
          <cell r="L247">
            <v>0.15582655826558264</v>
          </cell>
          <cell r="M247">
            <v>0.16147605338916515</v>
          </cell>
          <cell r="N247">
            <v>0.15215239980207818</v>
          </cell>
        </row>
        <row r="248">
          <cell r="A248" t="str">
            <v>All engineering and technologyNon EUNo.</v>
          </cell>
          <cell r="B248" t="str">
            <v>All engineering and technology</v>
          </cell>
          <cell r="C248" t="str">
            <v>Non EU</v>
          </cell>
          <cell r="D248" t="str">
            <v>No.</v>
          </cell>
          <cell r="E248">
            <v>1345</v>
          </cell>
          <cell r="F248">
            <v>1415</v>
          </cell>
          <cell r="G248">
            <v>1535</v>
          </cell>
          <cell r="H248">
            <v>1470</v>
          </cell>
          <cell r="I248">
            <v>1380</v>
          </cell>
          <cell r="J248">
            <v>1510</v>
          </cell>
          <cell r="K248">
            <v>1610</v>
          </cell>
          <cell r="L248">
            <v>1760</v>
          </cell>
          <cell r="M248">
            <v>1880</v>
          </cell>
          <cell r="N248">
            <v>2005</v>
          </cell>
        </row>
        <row r="249">
          <cell r="A249" t="str">
            <v>All engineering and technologyNon EU%</v>
          </cell>
          <cell r="B249" t="str">
            <v>All engineering and technology</v>
          </cell>
          <cell r="C249" t="str">
            <v>Non EU</v>
          </cell>
          <cell r="D249" t="str">
            <v>%</v>
          </cell>
          <cell r="E249">
            <v>0.47545566680921902</v>
          </cell>
          <cell r="F249">
            <v>0.48388820020409418</v>
          </cell>
          <cell r="G249">
            <v>0.49731628358692126</v>
          </cell>
          <cell r="H249">
            <v>0.45525403799740088</v>
          </cell>
          <cell r="I249">
            <v>0.43956897265025813</v>
          </cell>
          <cell r="J249">
            <v>0.45620894872446199</v>
          </cell>
          <cell r="K249">
            <v>0.45771625667353472</v>
          </cell>
          <cell r="L249">
            <v>0.47723577235772358</v>
          </cell>
          <cell r="M249">
            <v>0.4922795079822036</v>
          </cell>
          <cell r="N249">
            <v>0.49554675903018308</v>
          </cell>
        </row>
        <row r="250">
          <cell r="A250" t="str">
            <v>All engineering and technologyTotalNo.</v>
          </cell>
          <cell r="B250" t="str">
            <v>All engineering and technology</v>
          </cell>
          <cell r="C250" t="str">
            <v>Total</v>
          </cell>
          <cell r="D250" t="str">
            <v>No.</v>
          </cell>
          <cell r="E250">
            <v>2830</v>
          </cell>
          <cell r="F250">
            <v>2920</v>
          </cell>
          <cell r="G250">
            <v>3090</v>
          </cell>
          <cell r="H250">
            <v>3230</v>
          </cell>
          <cell r="I250">
            <v>3140</v>
          </cell>
          <cell r="J250">
            <v>3315</v>
          </cell>
          <cell r="K250">
            <v>3515</v>
          </cell>
          <cell r="L250">
            <v>3690</v>
          </cell>
          <cell r="M250">
            <v>3820</v>
          </cell>
          <cell r="N250">
            <v>4040</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SQL"/>
      <sheetName val="QA1"/>
      <sheetName val="QA2"/>
      <sheetName val="QA3"/>
      <sheetName val="User Guide"/>
      <sheetName val="Notes"/>
      <sheetName val="Pivot Table"/>
      <sheetName val="Base Data"/>
      <sheetName val="How to use a PivotTable"/>
    </sheetNames>
    <sheetDataSet>
      <sheetData sheetId="0"/>
      <sheetData sheetId="1"/>
      <sheetData sheetId="2">
        <row r="2">
          <cell r="E2">
            <v>194130</v>
          </cell>
        </row>
      </sheetData>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e_c01"/>
      <sheetName val="Contents"/>
      <sheetName val="Chapter 7 - Charts"/>
      <sheetName val="Chapter 5 - Charts"/>
      <sheetName val="Chapter 3 - Charts"/>
      <sheetName val="Chapter 4 - Charts"/>
      <sheetName val="Chapter 2 - Charts"/>
      <sheetName val="Chapter_7_-_Charts"/>
      <sheetName val="Chapter_5_-_Charts"/>
      <sheetName val="Chapter_3_-_Charts"/>
      <sheetName val="Chapter_4_-_Charts"/>
      <sheetName val="Chapter_2_-_Charts"/>
      <sheetName val="Chapter_7_-_Charts1"/>
      <sheetName val="Chapter_5_-_Charts1"/>
      <sheetName val="Chapter_3_-_Charts1"/>
      <sheetName val="Chapter_4_-_Charts1"/>
      <sheetName val="Chapter_2_-_Charts1"/>
      <sheetName val="Chapter_7_-_Charts2"/>
      <sheetName val="Chapter_5_-_Charts2"/>
      <sheetName val="Chapter_3_-_Charts2"/>
      <sheetName val="Chapter_4_-_Charts2"/>
      <sheetName val="Chapter_2_-_Charts2"/>
      <sheetName val="Chapter_7_-_Charts3"/>
      <sheetName val="Chapter_5_-_Charts3"/>
      <sheetName val="Chapter_3_-_Charts3"/>
      <sheetName val="Chapter_4_-_Charts3"/>
      <sheetName val="Chapter_2_-_Charts3"/>
    </sheetNames>
    <sheetDataSet>
      <sheetData sheetId="0" refreshError="1"/>
      <sheetData sheetId="1" refreshError="1"/>
      <sheetData sheetId="2" refreshError="1">
        <row r="25">
          <cell r="D25" t="str">
            <v>Chart 7.1.   Regional economic activity rates, 1971-2010</v>
          </cell>
        </row>
        <row r="26">
          <cell r="D26" t="str">
            <v>All Regions</v>
          </cell>
        </row>
        <row r="27">
          <cell r="D27" t="str">
            <v>Total Employment</v>
          </cell>
        </row>
        <row r="67">
          <cell r="D67" t="str">
            <v>Chart 7.2.   Regional unemployment rates, 1971-2010</v>
          </cell>
        </row>
        <row r="68">
          <cell r="D68" t="str">
            <v>All Regions</v>
          </cell>
        </row>
        <row r="69">
          <cell r="D69" t="str">
            <v>Total Employment</v>
          </cell>
        </row>
        <row r="366">
          <cell r="D366" t="str">
            <v>Chart 7.6.b. (a)   Employment Levels by Broad Industrial Sector</v>
          </cell>
        </row>
        <row r="367">
          <cell r="D367" t="str">
            <v>East</v>
          </cell>
        </row>
        <row r="368">
          <cell r="D368" t="str">
            <v>Total Employment</v>
          </cell>
        </row>
        <row r="410">
          <cell r="D410" t="str">
            <v>Chart 7.7.b. (a)   Employment Levels by Broad Industrial Sector</v>
          </cell>
        </row>
        <row r="411">
          <cell r="D411" t="str">
            <v>North West</v>
          </cell>
        </row>
        <row r="412">
          <cell r="D412" t="str">
            <v>Total Employment</v>
          </cell>
        </row>
        <row r="454">
          <cell r="D454" t="str">
            <v>Chart 7.5.b. (b)   Employment Growth by Broad Industrial Sector</v>
          </cell>
        </row>
        <row r="455">
          <cell r="D455" t="str">
            <v>London</v>
          </cell>
        </row>
        <row r="456">
          <cell r="D456" t="str">
            <v>Total Employment</v>
          </cell>
        </row>
        <row r="499">
          <cell r="D499" t="str">
            <v>Chart 7.6.b. (b)   Employment Growth by Broad Industrial Sector</v>
          </cell>
        </row>
        <row r="500">
          <cell r="D500" t="str">
            <v>East</v>
          </cell>
        </row>
        <row r="501">
          <cell r="D501" t="str">
            <v>Total Employment</v>
          </cell>
        </row>
        <row r="543">
          <cell r="D543" t="str">
            <v>Chart 7.7.b. (b)   Employment Growth by Broad Industrial Sector</v>
          </cell>
        </row>
        <row r="544">
          <cell r="D544" t="str">
            <v>North West</v>
          </cell>
        </row>
        <row r="545">
          <cell r="D545" t="str">
            <v>Total Employment</v>
          </cell>
        </row>
        <row r="843">
          <cell r="D843" t="str">
            <v xml:space="preserve">Chart 7.10.a  Employment profiles by gender in the 'Distribution &amp; Transport, etc.' sector. </v>
          </cell>
        </row>
        <row r="844">
          <cell r="D844" t="str">
            <v>South West</v>
          </cell>
        </row>
        <row r="845">
          <cell r="D845" t="str">
            <v>Males</v>
          </cell>
        </row>
        <row r="886">
          <cell r="D886" t="str">
            <v xml:space="preserve">Chart 7.10.b  Employment profiles by gender in the 'Distribution &amp; Transport, etc.' sector. </v>
          </cell>
        </row>
        <row r="887">
          <cell r="D887" t="str">
            <v>South West</v>
          </cell>
        </row>
        <row r="888">
          <cell r="D888" t="str">
            <v>Females</v>
          </cell>
        </row>
        <row r="931">
          <cell r="D931" t="str">
            <v>Chart 7.11.a  Changing Occupational Profile of employment in Banking &amp; Business Services</v>
          </cell>
        </row>
        <row r="932">
          <cell r="D932" t="str">
            <v>London</v>
          </cell>
        </row>
        <row r="976">
          <cell r="D976" t="str">
            <v>Chart 7.11.b  Changing Occupational Profile of employment in Banking &amp; Business Services</v>
          </cell>
        </row>
        <row r="977">
          <cell r="D977" t="str">
            <v>Yorkshire &amp; the Humber</v>
          </cell>
        </row>
        <row r="1021">
          <cell r="D1021" t="str">
            <v>Chart 7.12.a.  Changing occupational profile of employment in Engineering</v>
          </cell>
        </row>
        <row r="1022">
          <cell r="D1022" t="str">
            <v>South East</v>
          </cell>
        </row>
        <row r="1065">
          <cell r="D1065" t="str">
            <v>Chart 7.12.b.  Changing occupational profile of employment in Engineering</v>
          </cell>
        </row>
        <row r="1066">
          <cell r="D1066" t="str">
            <v>West Midlands</v>
          </cell>
        </row>
        <row r="1110">
          <cell r="D1110" t="str">
            <v>Chart 7.12.c.  Changing occupational profile of employment in Engineering</v>
          </cell>
        </row>
        <row r="1111">
          <cell r="D1111" t="str">
            <v>Wales</v>
          </cell>
        </row>
      </sheetData>
      <sheetData sheetId="3" refreshError="1">
        <row r="25">
          <cell r="D25" t="str">
            <v>Chart 5.1.  Qualification Structure, 1979-1998 [% of total employment]</v>
          </cell>
        </row>
        <row r="26">
          <cell r="D26" t="str">
            <v>United Kingdom</v>
          </cell>
        </row>
        <row r="27">
          <cell r="D27" t="str">
            <v>Total Employment</v>
          </cell>
        </row>
        <row r="62">
          <cell r="D62" t="str">
            <v>Source: Labour Force Survey</v>
          </cell>
        </row>
        <row r="71">
          <cell r="D71" t="str">
            <v>Chart 5.2. (a)  Change in Employment Shares, 1979 - 1998 [% of total employment]</v>
          </cell>
        </row>
        <row r="72">
          <cell r="D72" t="str">
            <v>United Kingdom</v>
          </cell>
        </row>
        <row r="73">
          <cell r="D73" t="str">
            <v>Total Employment</v>
          </cell>
        </row>
        <row r="75">
          <cell r="AJ75">
            <v>2531.5990000000002</v>
          </cell>
          <cell r="AK75">
            <v>4287.2929999999997</v>
          </cell>
        </row>
        <row r="76">
          <cell r="AJ76">
            <v>1804.5730000000001</v>
          </cell>
          <cell r="AK76">
            <v>2817.6059999999998</v>
          </cell>
        </row>
        <row r="77">
          <cell r="AJ77">
            <v>1520.395</v>
          </cell>
          <cell r="AK77">
            <v>2662.07</v>
          </cell>
        </row>
        <row r="78">
          <cell r="AJ78">
            <v>4189.2690000000002</v>
          </cell>
          <cell r="AK78">
            <v>3973.6420000000007</v>
          </cell>
        </row>
        <row r="79">
          <cell r="AJ79">
            <v>4706.652</v>
          </cell>
          <cell r="AK79">
            <v>3247.0230000000001</v>
          </cell>
        </row>
        <row r="80">
          <cell r="AJ80">
            <v>1555.508</v>
          </cell>
          <cell r="AK80">
            <v>2827.058</v>
          </cell>
        </row>
        <row r="81">
          <cell r="AJ81">
            <v>999.12599999999998</v>
          </cell>
          <cell r="AK81">
            <v>1782.453</v>
          </cell>
        </row>
        <row r="82">
          <cell r="AJ82">
            <v>3585.4629999999997</v>
          </cell>
          <cell r="AK82">
            <v>2524.634</v>
          </cell>
        </row>
        <row r="83">
          <cell r="AJ83">
            <v>2810.288</v>
          </cell>
          <cell r="AK83">
            <v>2123.3029999999999</v>
          </cell>
        </row>
        <row r="84">
          <cell r="AJ84">
            <v>0</v>
          </cell>
          <cell r="AK84">
            <v>115.41700000000002</v>
          </cell>
        </row>
        <row r="85">
          <cell r="AJ85">
            <v>23702.873</v>
          </cell>
          <cell r="AK85">
            <v>26360.499000000003</v>
          </cell>
        </row>
        <row r="108">
          <cell r="D108" t="str">
            <v>Source: Labour Force Survey</v>
          </cell>
        </row>
        <row r="118">
          <cell r="D118" t="str">
            <v>Chart 5.2. (b)  Change in Employment Shares, 1983 - 1998 [% of total employment]</v>
          </cell>
        </row>
        <row r="119">
          <cell r="D119" t="str">
            <v>United Kingdom</v>
          </cell>
        </row>
        <row r="120">
          <cell r="D120" t="str">
            <v>Total Employment</v>
          </cell>
        </row>
        <row r="530">
          <cell r="D530" t="str">
            <v>Chart 5.3.  Change in Employment by Qualification, 1983 - 1998</v>
          </cell>
        </row>
        <row r="531">
          <cell r="D531" t="str">
            <v>United Kingdom</v>
          </cell>
        </row>
        <row r="532">
          <cell r="D532" t="str">
            <v>Total Employment</v>
          </cell>
        </row>
        <row r="567">
          <cell r="D567" t="str">
            <v>Source: Labour Force Survey</v>
          </cell>
        </row>
      </sheetData>
      <sheetData sheetId="4" refreshError="1">
        <row r="118">
          <cell r="D118" t="str">
            <v>Chart 3.4.  Change in Employment Structure, 1981-2010</v>
          </cell>
        </row>
        <row r="119">
          <cell r="D119" t="str">
            <v>United Kingdom</v>
          </cell>
        </row>
        <row r="120">
          <cell r="D120" t="str">
            <v>Total Employment</v>
          </cell>
        </row>
        <row r="599">
          <cell r="D599" t="str">
            <v>Chart 3.4.  Change in Employmend Broad by sector, 1981 - 2010</v>
          </cell>
        </row>
      </sheetData>
      <sheetData sheetId="5" refreshError="1">
        <row r="25">
          <cell r="D25" t="str">
            <v>Chart 4.2.(a)  Occupational Change, 1999-2010</v>
          </cell>
        </row>
        <row r="26">
          <cell r="D26" t="str">
            <v>United Kingdom</v>
          </cell>
        </row>
        <row r="27">
          <cell r="D27" t="str">
            <v>Total Employment</v>
          </cell>
        </row>
        <row r="62">
          <cell r="D62" t="str">
            <v>Source: CE/IER estimates, F92F9 Forecast</v>
          </cell>
        </row>
        <row r="71">
          <cell r="D71" t="str">
            <v>Chart 4.3.(a)  Occupational Change, 1999-2010</v>
          </cell>
        </row>
        <row r="72">
          <cell r="D72" t="str">
            <v>United Kingdom</v>
          </cell>
        </row>
        <row r="73">
          <cell r="D73" t="str">
            <v>Male Employment</v>
          </cell>
        </row>
        <row r="108">
          <cell r="D108" t="str">
            <v>Source: CE/IER estimates, F92F9 Forecast</v>
          </cell>
        </row>
        <row r="118">
          <cell r="D118" t="str">
            <v>Chart 4.4.(a)  Occupational Change, 1999-2010</v>
          </cell>
        </row>
        <row r="119">
          <cell r="D119" t="str">
            <v>United Kingdom</v>
          </cell>
        </row>
        <row r="120">
          <cell r="D120" t="str">
            <v>Female Employment</v>
          </cell>
        </row>
        <row r="155">
          <cell r="D155" t="str">
            <v>Source: CE/IER estimates, F92F9 Forecast</v>
          </cell>
        </row>
        <row r="165">
          <cell r="D165" t="str">
            <v>Chart 4.2.(b)  Occupational Change by Status, 1999-2010</v>
          </cell>
        </row>
        <row r="166">
          <cell r="D166" t="str">
            <v>United Kingdom</v>
          </cell>
        </row>
        <row r="167">
          <cell r="D167" t="str">
            <v>Total Employment</v>
          </cell>
        </row>
        <row r="209">
          <cell r="D209" t="str">
            <v>Source: CE/IER estimates, F92F9 Forecast</v>
          </cell>
        </row>
        <row r="216">
          <cell r="D216" t="str">
            <v>Chart 4.3.(b)  Occupational Change by Status, 1999-2010</v>
          </cell>
        </row>
        <row r="217">
          <cell r="D217" t="str">
            <v>United Kingdom</v>
          </cell>
        </row>
        <row r="218">
          <cell r="D218" t="str">
            <v>Male Employment</v>
          </cell>
        </row>
        <row r="260">
          <cell r="D260" t="str">
            <v>Source: CE/IER estimates, F92F9 Forecast</v>
          </cell>
        </row>
        <row r="267">
          <cell r="D267" t="str">
            <v>Chart 4.4.(b)  Occupational Change by Status, 1999-2010</v>
          </cell>
        </row>
        <row r="268">
          <cell r="D268" t="str">
            <v>United Kingdom</v>
          </cell>
        </row>
        <row r="269">
          <cell r="D269" t="str">
            <v>Female Employment</v>
          </cell>
        </row>
        <row r="311">
          <cell r="D311" t="str">
            <v>Source: CE/IER estimates, F92F9 Forecast</v>
          </cell>
        </row>
      </sheetData>
      <sheetData sheetId="6" refreshError="1">
        <row r="71">
          <cell r="D71" t="str">
            <v>Chart 2.2.  Growth in  Unemployment, Employment &amp; Labour Force, 1999-2010</v>
          </cell>
        </row>
        <row r="72">
          <cell r="D72" t="str">
            <v>United Kingdom</v>
          </cell>
        </row>
        <row r="73">
          <cell r="D73" t="str">
            <v>Total Employment</v>
          </cell>
        </row>
        <row r="108">
          <cell r="D108" t="str">
            <v>Source: CE/IER estimates, F02F9 Forecast</v>
          </cell>
        </row>
      </sheetData>
      <sheetData sheetId="7">
        <row r="25">
          <cell r="D25" t="str">
            <v>Chart 7.1.   Regional economic activity rates, 1971-2010</v>
          </cell>
        </row>
      </sheetData>
      <sheetData sheetId="8">
        <row r="25">
          <cell r="D25" t="str">
            <v>Chart 5.1.  Qualification Structure, 1979-1998 [% of total employment]</v>
          </cell>
        </row>
      </sheetData>
      <sheetData sheetId="9">
        <row r="118">
          <cell r="D118" t="str">
            <v>Chart 3.4.  Change in Employment Structure, 1981-2010</v>
          </cell>
        </row>
      </sheetData>
      <sheetData sheetId="10">
        <row r="25">
          <cell r="D25" t="str">
            <v>Chart 4.2.(a)  Occupational Change, 1999-2010</v>
          </cell>
        </row>
      </sheetData>
      <sheetData sheetId="11">
        <row r="71">
          <cell r="D71" t="str">
            <v>Chart 2.2.  Growth in  Unemployment, Employment &amp; Labour Force, 1999-2010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s"/>
      <sheetName val="Notes"/>
      <sheetName val="Level Dashboard"/>
      <sheetName val="SSA Dashboard"/>
      <sheetName val="SSA"/>
      <sheetName val="Level"/>
      <sheetName val="Framework Dashboard"/>
      <sheetName val="List"/>
      <sheetName val="Framework"/>
      <sheetName val="SSA - Historical"/>
      <sheetName val="Level - Historical"/>
      <sheetName val="Framework - Historical"/>
    </sheetNames>
    <sheetDataSet>
      <sheetData sheetId="0"/>
      <sheetData sheetId="1"/>
      <sheetData sheetId="2"/>
      <sheetData sheetId="3"/>
      <sheetData sheetId="4">
        <row r="6">
          <cell r="A6" t="str">
            <v>Agriculture, Horticulture and Animal Care</v>
          </cell>
          <cell r="C6">
            <v>2810</v>
          </cell>
          <cell r="D6">
            <v>1390</v>
          </cell>
          <cell r="E6">
            <v>690</v>
          </cell>
          <cell r="F6">
            <v>4890</v>
          </cell>
          <cell r="G6">
            <v>770</v>
          </cell>
          <cell r="H6">
            <v>1000</v>
          </cell>
          <cell r="I6">
            <v>570</v>
          </cell>
          <cell r="J6">
            <v>2350</v>
          </cell>
          <cell r="K6">
            <v>30</v>
          </cell>
          <cell r="L6">
            <v>30</v>
          </cell>
          <cell r="M6">
            <v>10</v>
          </cell>
          <cell r="N6">
            <v>60</v>
          </cell>
          <cell r="O6">
            <v>3610</v>
          </cell>
          <cell r="P6">
            <v>2410</v>
          </cell>
          <cell r="Q6">
            <v>1260</v>
          </cell>
          <cell r="R6">
            <v>7290</v>
          </cell>
        </row>
        <row r="7">
          <cell r="A7" t="str">
            <v>Arts, Media and Publishing</v>
          </cell>
          <cell r="C7">
            <v>80</v>
          </cell>
          <cell r="D7">
            <v>90</v>
          </cell>
          <cell r="E7">
            <v>10</v>
          </cell>
          <cell r="F7">
            <v>180</v>
          </cell>
          <cell r="G7">
            <v>290</v>
          </cell>
          <cell r="H7">
            <v>330</v>
          </cell>
          <cell r="I7">
            <v>40</v>
          </cell>
          <cell r="J7">
            <v>660</v>
          </cell>
          <cell r="K7">
            <v>10</v>
          </cell>
          <cell r="L7">
            <v>10</v>
          </cell>
          <cell r="M7" t="str">
            <v>-</v>
          </cell>
          <cell r="N7">
            <v>20</v>
          </cell>
          <cell r="O7">
            <v>380</v>
          </cell>
          <cell r="P7">
            <v>430</v>
          </cell>
          <cell r="Q7">
            <v>50</v>
          </cell>
          <cell r="R7">
            <v>860</v>
          </cell>
        </row>
        <row r="8">
          <cell r="A8" t="str">
            <v>Business, Administration and Law</v>
          </cell>
          <cell r="C8">
            <v>19120</v>
          </cell>
          <cell r="D8">
            <v>20180</v>
          </cell>
          <cell r="E8">
            <v>28600</v>
          </cell>
          <cell r="F8">
            <v>67900</v>
          </cell>
          <cell r="G8">
            <v>8720</v>
          </cell>
          <cell r="H8">
            <v>15820</v>
          </cell>
          <cell r="I8">
            <v>27180</v>
          </cell>
          <cell r="J8">
            <v>51720</v>
          </cell>
          <cell r="K8">
            <v>950</v>
          </cell>
          <cell r="L8">
            <v>4060</v>
          </cell>
          <cell r="M8">
            <v>12850</v>
          </cell>
          <cell r="N8">
            <v>17860</v>
          </cell>
          <cell r="O8">
            <v>28790</v>
          </cell>
          <cell r="P8">
            <v>40060</v>
          </cell>
          <cell r="Q8">
            <v>68630</v>
          </cell>
          <cell r="R8">
            <v>137480</v>
          </cell>
        </row>
        <row r="9">
          <cell r="A9" t="str">
            <v>Construction, Planning and the Built Environment</v>
          </cell>
          <cell r="C9">
            <v>9040</v>
          </cell>
          <cell r="D9">
            <v>4100</v>
          </cell>
          <cell r="E9">
            <v>2540</v>
          </cell>
          <cell r="F9">
            <v>15680</v>
          </cell>
          <cell r="G9">
            <v>1750</v>
          </cell>
          <cell r="H9">
            <v>2260</v>
          </cell>
          <cell r="I9">
            <v>820</v>
          </cell>
          <cell r="J9">
            <v>4830</v>
          </cell>
          <cell r="K9">
            <v>100</v>
          </cell>
          <cell r="L9">
            <v>260</v>
          </cell>
          <cell r="M9">
            <v>150</v>
          </cell>
          <cell r="N9">
            <v>500</v>
          </cell>
          <cell r="O9">
            <v>10880</v>
          </cell>
          <cell r="P9">
            <v>6620</v>
          </cell>
          <cell r="Q9">
            <v>3510</v>
          </cell>
          <cell r="R9">
            <v>21010</v>
          </cell>
        </row>
        <row r="10">
          <cell r="A10" t="str">
            <v>Education and Training</v>
          </cell>
          <cell r="C10">
            <v>950</v>
          </cell>
          <cell r="D10">
            <v>730</v>
          </cell>
          <cell r="E10">
            <v>980</v>
          </cell>
          <cell r="F10">
            <v>2660</v>
          </cell>
          <cell r="G10">
            <v>660</v>
          </cell>
          <cell r="H10">
            <v>1420</v>
          </cell>
          <cell r="I10">
            <v>4040</v>
          </cell>
          <cell r="J10">
            <v>6120</v>
          </cell>
          <cell r="K10" t="str">
            <v>-</v>
          </cell>
          <cell r="L10" t="str">
            <v>-</v>
          </cell>
          <cell r="M10" t="str">
            <v>-</v>
          </cell>
          <cell r="N10" t="str">
            <v>-</v>
          </cell>
          <cell r="O10">
            <v>1610</v>
          </cell>
          <cell r="P10">
            <v>2160</v>
          </cell>
          <cell r="Q10">
            <v>5010</v>
          </cell>
          <cell r="R10">
            <v>8780</v>
          </cell>
        </row>
        <row r="11">
          <cell r="A11" t="str">
            <v>Engineering and Manufacturing Technologies</v>
          </cell>
          <cell r="C11">
            <v>14130</v>
          </cell>
          <cell r="D11">
            <v>10260</v>
          </cell>
          <cell r="E11">
            <v>17830</v>
          </cell>
          <cell r="F11">
            <v>42220</v>
          </cell>
          <cell r="G11">
            <v>12430</v>
          </cell>
          <cell r="H11">
            <v>12380</v>
          </cell>
          <cell r="I11">
            <v>6090</v>
          </cell>
          <cell r="J11">
            <v>30900</v>
          </cell>
          <cell r="K11">
            <v>300</v>
          </cell>
          <cell r="L11">
            <v>470</v>
          </cell>
          <cell r="M11">
            <v>120</v>
          </cell>
          <cell r="N11">
            <v>900</v>
          </cell>
          <cell r="O11">
            <v>26860</v>
          </cell>
          <cell r="P11">
            <v>23110</v>
          </cell>
          <cell r="Q11">
            <v>24040</v>
          </cell>
          <cell r="R11">
            <v>74010</v>
          </cell>
        </row>
        <row r="12">
          <cell r="A12" t="str">
            <v>Health, Public Services and Care</v>
          </cell>
          <cell r="C12">
            <v>11490</v>
          </cell>
          <cell r="D12">
            <v>15680</v>
          </cell>
          <cell r="E12">
            <v>34610</v>
          </cell>
          <cell r="F12">
            <v>61770</v>
          </cell>
          <cell r="G12">
            <v>5850</v>
          </cell>
          <cell r="H12">
            <v>16560</v>
          </cell>
          <cell r="I12">
            <v>40230</v>
          </cell>
          <cell r="J12">
            <v>62640</v>
          </cell>
          <cell r="K12">
            <v>30</v>
          </cell>
          <cell r="L12">
            <v>1130</v>
          </cell>
          <cell r="M12">
            <v>12840</v>
          </cell>
          <cell r="N12">
            <v>14010</v>
          </cell>
          <cell r="O12">
            <v>17370</v>
          </cell>
          <cell r="P12">
            <v>33370</v>
          </cell>
          <cell r="Q12">
            <v>87680</v>
          </cell>
          <cell r="R12">
            <v>138410</v>
          </cell>
        </row>
        <row r="13">
          <cell r="A13" t="str">
            <v>Information and Communication Technology</v>
          </cell>
          <cell r="C13">
            <v>730</v>
          </cell>
          <cell r="D13">
            <v>1050</v>
          </cell>
          <cell r="E13">
            <v>1760</v>
          </cell>
          <cell r="F13">
            <v>3550</v>
          </cell>
          <cell r="G13">
            <v>3920</v>
          </cell>
          <cell r="H13">
            <v>3700</v>
          </cell>
          <cell r="I13">
            <v>1620</v>
          </cell>
          <cell r="J13">
            <v>9240</v>
          </cell>
          <cell r="K13">
            <v>640</v>
          </cell>
          <cell r="L13">
            <v>1360</v>
          </cell>
          <cell r="M13">
            <v>240</v>
          </cell>
          <cell r="N13">
            <v>2230</v>
          </cell>
          <cell r="O13">
            <v>5290</v>
          </cell>
          <cell r="P13">
            <v>6110</v>
          </cell>
          <cell r="Q13">
            <v>3620</v>
          </cell>
          <cell r="R13">
            <v>15010</v>
          </cell>
        </row>
        <row r="14">
          <cell r="A14" t="str">
            <v>Leisure, Travel and Tourism</v>
          </cell>
          <cell r="C14">
            <v>2410</v>
          </cell>
          <cell r="D14">
            <v>2180</v>
          </cell>
          <cell r="E14">
            <v>1730</v>
          </cell>
          <cell r="F14">
            <v>6320</v>
          </cell>
          <cell r="G14">
            <v>3650</v>
          </cell>
          <cell r="H14">
            <v>1930</v>
          </cell>
          <cell r="I14">
            <v>1760</v>
          </cell>
          <cell r="J14">
            <v>7350</v>
          </cell>
          <cell r="K14" t="str">
            <v>-</v>
          </cell>
          <cell r="L14" t="str">
            <v>-</v>
          </cell>
          <cell r="M14" t="str">
            <v>-</v>
          </cell>
          <cell r="N14" t="str">
            <v>-</v>
          </cell>
          <cell r="O14">
            <v>6060</v>
          </cell>
          <cell r="P14">
            <v>4110</v>
          </cell>
          <cell r="Q14">
            <v>3500</v>
          </cell>
          <cell r="R14">
            <v>13670</v>
          </cell>
        </row>
        <row r="15">
          <cell r="A15" t="str">
            <v>Retail and Commercial Enterprise</v>
          </cell>
          <cell r="C15">
            <v>16940</v>
          </cell>
          <cell r="D15">
            <v>15450</v>
          </cell>
          <cell r="E15">
            <v>21840</v>
          </cell>
          <cell r="F15">
            <v>54230</v>
          </cell>
          <cell r="G15">
            <v>3320</v>
          </cell>
          <cell r="H15">
            <v>7000</v>
          </cell>
          <cell r="I15">
            <v>9460</v>
          </cell>
          <cell r="J15">
            <v>19770</v>
          </cell>
          <cell r="K15">
            <v>20</v>
          </cell>
          <cell r="L15">
            <v>110</v>
          </cell>
          <cell r="M15">
            <v>390</v>
          </cell>
          <cell r="N15">
            <v>520</v>
          </cell>
          <cell r="O15">
            <v>20270</v>
          </cell>
          <cell r="P15">
            <v>22560</v>
          </cell>
          <cell r="Q15">
            <v>31690</v>
          </cell>
          <cell r="R15">
            <v>74520</v>
          </cell>
        </row>
        <row r="16">
          <cell r="A16" t="str">
            <v>Science and Mathematics</v>
          </cell>
          <cell r="C16">
            <v>20</v>
          </cell>
          <cell r="D16">
            <v>20</v>
          </cell>
          <cell r="E16" t="str">
            <v>-</v>
          </cell>
          <cell r="F16">
            <v>40</v>
          </cell>
          <cell r="G16">
            <v>120</v>
          </cell>
          <cell r="H16">
            <v>80</v>
          </cell>
          <cell r="I16">
            <v>10</v>
          </cell>
          <cell r="J16">
            <v>210</v>
          </cell>
          <cell r="K16">
            <v>10</v>
          </cell>
          <cell r="L16">
            <v>30</v>
          </cell>
          <cell r="M16">
            <v>10</v>
          </cell>
          <cell r="N16">
            <v>40</v>
          </cell>
          <cell r="O16">
            <v>140</v>
          </cell>
          <cell r="P16">
            <v>130</v>
          </cell>
          <cell r="Q16">
            <v>30</v>
          </cell>
          <cell r="R16">
            <v>290</v>
          </cell>
        </row>
      </sheetData>
      <sheetData sheetId="5"/>
      <sheetData sheetId="6"/>
      <sheetData sheetId="7"/>
      <sheetData sheetId="8"/>
      <sheetData sheetId="9">
        <row r="6">
          <cell r="A6" t="str">
            <v>Agriculture, Horticulture and Animal Care</v>
          </cell>
          <cell r="B6"/>
          <cell r="C6">
            <v>2220</v>
          </cell>
          <cell r="D6">
            <v>730</v>
          </cell>
          <cell r="E6" t="str">
            <v>-</v>
          </cell>
          <cell r="F6">
            <v>2940</v>
          </cell>
          <cell r="G6">
            <v>230</v>
          </cell>
          <cell r="H6">
            <v>280</v>
          </cell>
          <cell r="I6" t="str">
            <v>-</v>
          </cell>
          <cell r="J6">
            <v>500</v>
          </cell>
          <cell r="K6">
            <v>2440</v>
          </cell>
          <cell r="L6">
            <v>1000</v>
          </cell>
          <cell r="M6" t="str">
            <v>-</v>
          </cell>
          <cell r="N6">
            <v>3450</v>
          </cell>
          <cell r="O6">
            <v>2410</v>
          </cell>
          <cell r="P6">
            <v>850</v>
          </cell>
          <cell r="Q6" t="str">
            <v>-</v>
          </cell>
          <cell r="R6">
            <v>3260</v>
          </cell>
          <cell r="S6">
            <v>300</v>
          </cell>
          <cell r="T6">
            <v>440</v>
          </cell>
          <cell r="U6" t="str">
            <v>-</v>
          </cell>
          <cell r="V6">
            <v>740</v>
          </cell>
          <cell r="W6">
            <v>2710</v>
          </cell>
          <cell r="X6">
            <v>1290</v>
          </cell>
          <cell r="Y6" t="str">
            <v>-</v>
          </cell>
          <cell r="Z6">
            <v>4000</v>
          </cell>
          <cell r="AA6">
            <v>2690</v>
          </cell>
          <cell r="AB6">
            <v>950</v>
          </cell>
          <cell r="AC6" t="str">
            <v>-</v>
          </cell>
          <cell r="AD6">
            <v>3630</v>
          </cell>
          <cell r="AE6">
            <v>340</v>
          </cell>
          <cell r="AF6">
            <v>520</v>
          </cell>
          <cell r="AG6" t="str">
            <v>-</v>
          </cell>
          <cell r="AH6">
            <v>850</v>
          </cell>
          <cell r="AI6">
            <v>3020</v>
          </cell>
          <cell r="AJ6">
            <v>1460</v>
          </cell>
          <cell r="AK6" t="str">
            <v>-</v>
          </cell>
          <cell r="AL6">
            <v>4490</v>
          </cell>
          <cell r="AM6">
            <v>2470</v>
          </cell>
          <cell r="AN6">
            <v>960</v>
          </cell>
          <cell r="AO6">
            <v>10</v>
          </cell>
          <cell r="AP6">
            <v>3440</v>
          </cell>
          <cell r="AQ6">
            <v>350</v>
          </cell>
          <cell r="AR6">
            <v>680</v>
          </cell>
          <cell r="AS6" t="str">
            <v>-</v>
          </cell>
          <cell r="AT6">
            <v>1040</v>
          </cell>
          <cell r="AU6">
            <v>2820</v>
          </cell>
          <cell r="AV6">
            <v>1640</v>
          </cell>
          <cell r="AW6">
            <v>10</v>
          </cell>
          <cell r="AX6">
            <v>4470</v>
          </cell>
          <cell r="AY6">
            <v>2310</v>
          </cell>
          <cell r="AZ6">
            <v>930</v>
          </cell>
          <cell r="BA6" t="str">
            <v>-</v>
          </cell>
          <cell r="BB6">
            <v>3240</v>
          </cell>
          <cell r="BC6">
            <v>350</v>
          </cell>
          <cell r="BD6">
            <v>680</v>
          </cell>
          <cell r="BE6" t="str">
            <v>-</v>
          </cell>
          <cell r="BF6">
            <v>1040</v>
          </cell>
          <cell r="BG6" t="str">
            <v>-</v>
          </cell>
          <cell r="BH6" t="str">
            <v>-</v>
          </cell>
          <cell r="BI6" t="str">
            <v>-</v>
          </cell>
          <cell r="BJ6" t="str">
            <v>-</v>
          </cell>
          <cell r="BK6">
            <v>2660</v>
          </cell>
          <cell r="BL6">
            <v>1620</v>
          </cell>
          <cell r="BM6">
            <v>10</v>
          </cell>
          <cell r="BN6">
            <v>4280</v>
          </cell>
          <cell r="BO6">
            <v>2360</v>
          </cell>
          <cell r="BP6">
            <v>1190</v>
          </cell>
          <cell r="BQ6">
            <v>130</v>
          </cell>
          <cell r="BR6">
            <v>3680</v>
          </cell>
          <cell r="BS6">
            <v>330</v>
          </cell>
          <cell r="BT6">
            <v>670</v>
          </cell>
          <cell r="BU6">
            <v>130</v>
          </cell>
          <cell r="BV6">
            <v>1130</v>
          </cell>
          <cell r="BW6" t="str">
            <v>-</v>
          </cell>
          <cell r="BX6" t="str">
            <v>-</v>
          </cell>
          <cell r="BY6" t="str">
            <v>-</v>
          </cell>
          <cell r="BZ6" t="str">
            <v>-</v>
          </cell>
          <cell r="CA6">
            <v>2690</v>
          </cell>
          <cell r="CB6">
            <v>1860</v>
          </cell>
          <cell r="CC6">
            <v>260</v>
          </cell>
          <cell r="CD6">
            <v>4810</v>
          </cell>
          <cell r="CE6">
            <v>2320</v>
          </cell>
          <cell r="CF6">
            <v>1210</v>
          </cell>
          <cell r="CG6">
            <v>450</v>
          </cell>
          <cell r="CH6">
            <v>3980</v>
          </cell>
          <cell r="CI6">
            <v>330</v>
          </cell>
          <cell r="CJ6">
            <v>670</v>
          </cell>
          <cell r="CK6">
            <v>240</v>
          </cell>
          <cell r="CL6">
            <v>1230</v>
          </cell>
          <cell r="CM6" t="str">
            <v>-</v>
          </cell>
          <cell r="CN6" t="str">
            <v>-</v>
          </cell>
          <cell r="CO6" t="str">
            <v>-</v>
          </cell>
          <cell r="CP6" t="str">
            <v>-</v>
          </cell>
          <cell r="CQ6">
            <v>2640</v>
          </cell>
          <cell r="CR6">
            <v>1880</v>
          </cell>
          <cell r="CS6">
            <v>690</v>
          </cell>
          <cell r="CT6">
            <v>5210</v>
          </cell>
          <cell r="CU6">
            <v>2640</v>
          </cell>
          <cell r="CV6">
            <v>1340</v>
          </cell>
          <cell r="CW6">
            <v>330</v>
          </cell>
          <cell r="CX6">
            <v>4310</v>
          </cell>
          <cell r="CY6">
            <v>380</v>
          </cell>
          <cell r="CZ6">
            <v>770</v>
          </cell>
          <cell r="DA6">
            <v>230</v>
          </cell>
          <cell r="DB6">
            <v>1380</v>
          </cell>
          <cell r="DC6" t="str">
            <v>-</v>
          </cell>
          <cell r="DD6" t="str">
            <v>-</v>
          </cell>
          <cell r="DE6" t="str">
            <v>-</v>
          </cell>
          <cell r="DF6" t="str">
            <v>-</v>
          </cell>
          <cell r="DG6">
            <v>3020</v>
          </cell>
          <cell r="DH6">
            <v>2110</v>
          </cell>
          <cell r="DI6">
            <v>550</v>
          </cell>
          <cell r="DJ6">
            <v>5690</v>
          </cell>
          <cell r="DK6">
            <v>2640</v>
          </cell>
          <cell r="DL6">
            <v>1460</v>
          </cell>
          <cell r="DM6">
            <v>820</v>
          </cell>
          <cell r="DN6">
            <v>4920</v>
          </cell>
          <cell r="DO6">
            <v>520</v>
          </cell>
          <cell r="DP6">
            <v>1250</v>
          </cell>
          <cell r="DQ6">
            <v>690</v>
          </cell>
          <cell r="DR6">
            <v>2460</v>
          </cell>
          <cell r="DS6" t="str">
            <v>-</v>
          </cell>
          <cell r="DT6" t="str">
            <v>-</v>
          </cell>
          <cell r="DU6" t="str">
            <v>-</v>
          </cell>
          <cell r="DV6" t="str">
            <v>-</v>
          </cell>
          <cell r="DW6">
            <v>3160</v>
          </cell>
          <cell r="DX6">
            <v>2710</v>
          </cell>
          <cell r="DY6">
            <v>1500</v>
          </cell>
          <cell r="DZ6">
            <v>7380</v>
          </cell>
          <cell r="EA6">
            <v>2880</v>
          </cell>
          <cell r="EB6">
            <v>1460</v>
          </cell>
          <cell r="EC6">
            <v>1040</v>
          </cell>
          <cell r="ED6">
            <v>5380</v>
          </cell>
          <cell r="EE6">
            <v>520</v>
          </cell>
          <cell r="EF6">
            <v>920</v>
          </cell>
          <cell r="EG6">
            <v>760</v>
          </cell>
          <cell r="EH6">
            <v>2190</v>
          </cell>
          <cell r="EI6" t="str">
            <v>-</v>
          </cell>
          <cell r="EJ6" t="str">
            <v>-</v>
          </cell>
          <cell r="EK6" t="str">
            <v>-</v>
          </cell>
          <cell r="EL6" t="str">
            <v>-</v>
          </cell>
          <cell r="EM6">
            <v>3400</v>
          </cell>
          <cell r="EN6">
            <v>2380</v>
          </cell>
          <cell r="EO6">
            <v>1800</v>
          </cell>
          <cell r="EP6">
            <v>7570</v>
          </cell>
          <cell r="EQ6">
            <v>2540</v>
          </cell>
          <cell r="ER6">
            <v>1550</v>
          </cell>
          <cell r="ES6">
            <v>610</v>
          </cell>
          <cell r="ET6">
            <v>4690</v>
          </cell>
          <cell r="EU6">
            <v>560</v>
          </cell>
          <cell r="EV6">
            <v>1010</v>
          </cell>
          <cell r="EW6">
            <v>820</v>
          </cell>
          <cell r="EX6">
            <v>2390</v>
          </cell>
          <cell r="EY6" t="str">
            <v>-</v>
          </cell>
          <cell r="EZ6">
            <v>10</v>
          </cell>
          <cell r="FA6" t="str">
            <v>-</v>
          </cell>
          <cell r="FB6">
            <v>10</v>
          </cell>
          <cell r="FC6">
            <v>3100</v>
          </cell>
          <cell r="FD6">
            <v>2560</v>
          </cell>
          <cell r="FE6">
            <v>1440</v>
          </cell>
          <cell r="FF6">
            <v>7090</v>
          </cell>
          <cell r="FG6">
            <v>2720</v>
          </cell>
          <cell r="FH6">
            <v>1640</v>
          </cell>
          <cell r="FI6">
            <v>600</v>
          </cell>
          <cell r="FJ6">
            <v>4960</v>
          </cell>
          <cell r="FK6">
            <v>520</v>
          </cell>
          <cell r="FL6">
            <v>1170</v>
          </cell>
          <cell r="FM6">
            <v>360</v>
          </cell>
          <cell r="FN6">
            <v>2050</v>
          </cell>
          <cell r="FO6">
            <v>10</v>
          </cell>
          <cell r="FP6">
            <v>30</v>
          </cell>
          <cell r="FQ6" t="str">
            <v>-</v>
          </cell>
          <cell r="FR6">
            <v>40</v>
          </cell>
          <cell r="FS6">
            <v>3250</v>
          </cell>
          <cell r="FT6">
            <v>2840</v>
          </cell>
          <cell r="FU6">
            <v>970</v>
          </cell>
          <cell r="FV6">
            <v>7060</v>
          </cell>
          <cell r="FW6">
            <v>2780</v>
          </cell>
          <cell r="FX6">
            <v>1560</v>
          </cell>
          <cell r="FY6">
            <v>500</v>
          </cell>
          <cell r="FZ6">
            <v>4840</v>
          </cell>
          <cell r="GA6">
            <v>580</v>
          </cell>
          <cell r="GB6">
            <v>1010</v>
          </cell>
          <cell r="GC6">
            <v>550</v>
          </cell>
          <cell r="GD6">
            <v>2140</v>
          </cell>
          <cell r="GE6">
            <v>10</v>
          </cell>
          <cell r="GF6">
            <v>10</v>
          </cell>
          <cell r="GG6" t="str">
            <v>-</v>
          </cell>
          <cell r="GH6">
            <v>20</v>
          </cell>
          <cell r="GI6">
            <v>3370</v>
          </cell>
          <cell r="GJ6">
            <v>2580</v>
          </cell>
          <cell r="GK6">
            <v>1050</v>
          </cell>
          <cell r="GL6">
            <v>7010</v>
          </cell>
          <cell r="GM6">
            <v>3260</v>
          </cell>
          <cell r="GN6">
            <v>1750</v>
          </cell>
          <cell r="GO6">
            <v>640</v>
          </cell>
          <cell r="GP6">
            <v>5650</v>
          </cell>
          <cell r="GQ6">
            <v>690</v>
          </cell>
          <cell r="GR6">
            <v>1130</v>
          </cell>
          <cell r="GS6">
            <v>690</v>
          </cell>
          <cell r="GT6">
            <v>2500</v>
          </cell>
          <cell r="GU6">
            <v>10</v>
          </cell>
          <cell r="GV6">
            <v>20</v>
          </cell>
          <cell r="GW6" t="str">
            <v>-</v>
          </cell>
          <cell r="GX6">
            <v>40</v>
          </cell>
          <cell r="GY6">
            <v>3950</v>
          </cell>
          <cell r="GZ6">
            <v>2900</v>
          </cell>
          <cell r="HA6">
            <v>1340</v>
          </cell>
          <cell r="HB6">
            <v>8190</v>
          </cell>
        </row>
        <row r="7">
          <cell r="A7" t="str">
            <v>Arts, Media and Publishing</v>
          </cell>
          <cell r="B7"/>
          <cell r="C7">
            <v>50</v>
          </cell>
          <cell r="D7">
            <v>10</v>
          </cell>
          <cell r="E7" t="str">
            <v>-</v>
          </cell>
          <cell r="F7">
            <v>60</v>
          </cell>
          <cell r="G7">
            <v>30</v>
          </cell>
          <cell r="H7">
            <v>40</v>
          </cell>
          <cell r="I7" t="str">
            <v>-</v>
          </cell>
          <cell r="J7">
            <v>70</v>
          </cell>
          <cell r="K7">
            <v>80</v>
          </cell>
          <cell r="L7">
            <v>50</v>
          </cell>
          <cell r="M7" t="str">
            <v>-</v>
          </cell>
          <cell r="N7">
            <v>120</v>
          </cell>
          <cell r="O7">
            <v>10</v>
          </cell>
          <cell r="P7" t="str">
            <v>-</v>
          </cell>
          <cell r="Q7" t="str">
            <v>-</v>
          </cell>
          <cell r="R7">
            <v>10</v>
          </cell>
          <cell r="S7">
            <v>20</v>
          </cell>
          <cell r="T7">
            <v>20</v>
          </cell>
          <cell r="U7" t="str">
            <v>-</v>
          </cell>
          <cell r="V7">
            <v>50</v>
          </cell>
          <cell r="W7">
            <v>30</v>
          </cell>
          <cell r="X7">
            <v>30</v>
          </cell>
          <cell r="Y7" t="str">
            <v>-</v>
          </cell>
          <cell r="Z7">
            <v>60</v>
          </cell>
          <cell r="AA7">
            <v>10</v>
          </cell>
          <cell r="AB7" t="str">
            <v>-</v>
          </cell>
          <cell r="AC7" t="str">
            <v>-</v>
          </cell>
          <cell r="AD7">
            <v>10</v>
          </cell>
          <cell r="AE7">
            <v>50</v>
          </cell>
          <cell r="AF7">
            <v>20</v>
          </cell>
          <cell r="AG7" t="str">
            <v>-</v>
          </cell>
          <cell r="AH7">
            <v>70</v>
          </cell>
          <cell r="AI7">
            <v>60</v>
          </cell>
          <cell r="AJ7">
            <v>20</v>
          </cell>
          <cell r="AK7" t="str">
            <v>-</v>
          </cell>
          <cell r="AL7">
            <v>80</v>
          </cell>
          <cell r="AM7">
            <v>10</v>
          </cell>
          <cell r="AN7" t="str">
            <v>-</v>
          </cell>
          <cell r="AO7" t="str">
            <v>-</v>
          </cell>
          <cell r="AP7">
            <v>10</v>
          </cell>
          <cell r="AQ7" t="str">
            <v>-</v>
          </cell>
          <cell r="AR7" t="str">
            <v>-</v>
          </cell>
          <cell r="AS7" t="str">
            <v>-</v>
          </cell>
          <cell r="AT7" t="str">
            <v>-</v>
          </cell>
          <cell r="AU7">
            <v>10</v>
          </cell>
          <cell r="AV7" t="str">
            <v>-</v>
          </cell>
          <cell r="AW7" t="str">
            <v>-</v>
          </cell>
          <cell r="AX7">
            <v>10</v>
          </cell>
          <cell r="AY7">
            <v>20</v>
          </cell>
          <cell r="AZ7">
            <v>10</v>
          </cell>
          <cell r="BA7" t="str">
            <v>-</v>
          </cell>
          <cell r="BB7">
            <v>30</v>
          </cell>
          <cell r="BC7">
            <v>10</v>
          </cell>
          <cell r="BD7">
            <v>10</v>
          </cell>
          <cell r="BE7" t="str">
            <v>-</v>
          </cell>
          <cell r="BF7">
            <v>10</v>
          </cell>
          <cell r="BG7" t="str">
            <v>-</v>
          </cell>
          <cell r="BH7" t="str">
            <v>-</v>
          </cell>
          <cell r="BI7" t="str">
            <v>-</v>
          </cell>
          <cell r="BJ7" t="str">
            <v>-</v>
          </cell>
          <cell r="BK7">
            <v>30</v>
          </cell>
          <cell r="BL7">
            <v>10</v>
          </cell>
          <cell r="BM7" t="str">
            <v>-</v>
          </cell>
          <cell r="BN7">
            <v>40</v>
          </cell>
          <cell r="BO7">
            <v>20</v>
          </cell>
          <cell r="BP7">
            <v>10</v>
          </cell>
          <cell r="BQ7" t="str">
            <v>-</v>
          </cell>
          <cell r="BR7">
            <v>20</v>
          </cell>
          <cell r="BS7">
            <v>10</v>
          </cell>
          <cell r="BT7">
            <v>10</v>
          </cell>
          <cell r="BU7" t="str">
            <v>-</v>
          </cell>
          <cell r="BV7">
            <v>20</v>
          </cell>
          <cell r="BW7" t="str">
            <v>-</v>
          </cell>
          <cell r="BX7" t="str">
            <v>-</v>
          </cell>
          <cell r="BY7" t="str">
            <v>-</v>
          </cell>
          <cell r="BZ7" t="str">
            <v>-</v>
          </cell>
          <cell r="CA7">
            <v>30</v>
          </cell>
          <cell r="CB7">
            <v>10</v>
          </cell>
          <cell r="CC7" t="str">
            <v>-</v>
          </cell>
          <cell r="CD7">
            <v>40</v>
          </cell>
          <cell r="CE7">
            <v>40</v>
          </cell>
          <cell r="CF7">
            <v>30</v>
          </cell>
          <cell r="CG7">
            <v>10</v>
          </cell>
          <cell r="CH7">
            <v>80</v>
          </cell>
          <cell r="CI7">
            <v>60</v>
          </cell>
          <cell r="CJ7">
            <v>70</v>
          </cell>
          <cell r="CK7">
            <v>20</v>
          </cell>
          <cell r="CL7">
            <v>150</v>
          </cell>
          <cell r="CM7" t="str">
            <v>-</v>
          </cell>
          <cell r="CN7" t="str">
            <v>-</v>
          </cell>
          <cell r="CO7" t="str">
            <v>-</v>
          </cell>
          <cell r="CP7" t="str">
            <v>-</v>
          </cell>
          <cell r="CQ7">
            <v>100</v>
          </cell>
          <cell r="CR7">
            <v>100</v>
          </cell>
          <cell r="CS7">
            <v>30</v>
          </cell>
          <cell r="CT7">
            <v>230</v>
          </cell>
          <cell r="CU7">
            <v>90</v>
          </cell>
          <cell r="CV7">
            <v>80</v>
          </cell>
          <cell r="CW7">
            <v>10</v>
          </cell>
          <cell r="CX7">
            <v>180</v>
          </cell>
          <cell r="CY7">
            <v>110</v>
          </cell>
          <cell r="CZ7">
            <v>110</v>
          </cell>
          <cell r="DA7">
            <v>40</v>
          </cell>
          <cell r="DB7">
            <v>260</v>
          </cell>
          <cell r="DC7" t="str">
            <v>-</v>
          </cell>
          <cell r="DD7" t="str">
            <v>-</v>
          </cell>
          <cell r="DE7" t="str">
            <v>-</v>
          </cell>
          <cell r="DF7" t="str">
            <v>-</v>
          </cell>
          <cell r="DG7">
            <v>200</v>
          </cell>
          <cell r="DH7">
            <v>200</v>
          </cell>
          <cell r="DI7">
            <v>50</v>
          </cell>
          <cell r="DJ7">
            <v>440</v>
          </cell>
          <cell r="DK7">
            <v>120</v>
          </cell>
          <cell r="DL7">
            <v>140</v>
          </cell>
          <cell r="DM7">
            <v>10</v>
          </cell>
          <cell r="DN7">
            <v>270</v>
          </cell>
          <cell r="DO7">
            <v>370</v>
          </cell>
          <cell r="DP7">
            <v>320</v>
          </cell>
          <cell r="DQ7">
            <v>70</v>
          </cell>
          <cell r="DR7">
            <v>760</v>
          </cell>
          <cell r="DS7" t="str">
            <v>-</v>
          </cell>
          <cell r="DT7" t="str">
            <v>-</v>
          </cell>
          <cell r="DU7" t="str">
            <v>-</v>
          </cell>
          <cell r="DV7" t="str">
            <v>-</v>
          </cell>
          <cell r="DW7">
            <v>490</v>
          </cell>
          <cell r="DX7">
            <v>460</v>
          </cell>
          <cell r="DY7">
            <v>80</v>
          </cell>
          <cell r="DZ7">
            <v>1030</v>
          </cell>
          <cell r="EA7">
            <v>120</v>
          </cell>
          <cell r="EB7">
            <v>130</v>
          </cell>
          <cell r="EC7" t="str">
            <v>-</v>
          </cell>
          <cell r="ED7">
            <v>260</v>
          </cell>
          <cell r="EE7">
            <v>560</v>
          </cell>
          <cell r="EF7">
            <v>350</v>
          </cell>
          <cell r="EG7">
            <v>40</v>
          </cell>
          <cell r="EH7">
            <v>960</v>
          </cell>
          <cell r="EI7" t="str">
            <v>-</v>
          </cell>
          <cell r="EJ7" t="str">
            <v>-</v>
          </cell>
          <cell r="EK7" t="str">
            <v>-</v>
          </cell>
          <cell r="EL7" t="str">
            <v>-</v>
          </cell>
          <cell r="EM7">
            <v>680</v>
          </cell>
          <cell r="EN7">
            <v>490</v>
          </cell>
          <cell r="EO7">
            <v>40</v>
          </cell>
          <cell r="EP7">
            <v>1210</v>
          </cell>
          <cell r="EQ7">
            <v>100</v>
          </cell>
          <cell r="ER7">
            <v>130</v>
          </cell>
          <cell r="ES7">
            <v>10</v>
          </cell>
          <cell r="ET7">
            <v>240</v>
          </cell>
          <cell r="EU7">
            <v>500</v>
          </cell>
          <cell r="EV7">
            <v>320</v>
          </cell>
          <cell r="EW7">
            <v>60</v>
          </cell>
          <cell r="EX7">
            <v>880</v>
          </cell>
          <cell r="EY7" t="str">
            <v>-</v>
          </cell>
          <cell r="EZ7">
            <v>10</v>
          </cell>
          <cell r="FA7" t="str">
            <v>-</v>
          </cell>
          <cell r="FB7">
            <v>10</v>
          </cell>
          <cell r="FC7">
            <v>600</v>
          </cell>
          <cell r="FD7">
            <v>450</v>
          </cell>
          <cell r="FE7">
            <v>70</v>
          </cell>
          <cell r="FF7">
            <v>1120</v>
          </cell>
          <cell r="FG7">
            <v>150</v>
          </cell>
          <cell r="FH7">
            <v>190</v>
          </cell>
          <cell r="FI7">
            <v>10</v>
          </cell>
          <cell r="FJ7">
            <v>340</v>
          </cell>
          <cell r="FK7">
            <v>580</v>
          </cell>
          <cell r="FL7">
            <v>450</v>
          </cell>
          <cell r="FM7">
            <v>20</v>
          </cell>
          <cell r="FN7">
            <v>1050</v>
          </cell>
          <cell r="FO7">
            <v>10</v>
          </cell>
          <cell r="FP7">
            <v>20</v>
          </cell>
          <cell r="FQ7" t="str">
            <v>-</v>
          </cell>
          <cell r="FR7">
            <v>30</v>
          </cell>
          <cell r="FS7">
            <v>740</v>
          </cell>
          <cell r="FT7">
            <v>650</v>
          </cell>
          <cell r="FU7">
            <v>30</v>
          </cell>
          <cell r="FV7">
            <v>1410</v>
          </cell>
          <cell r="FW7">
            <v>150</v>
          </cell>
          <cell r="FX7">
            <v>160</v>
          </cell>
          <cell r="FY7" t="str">
            <v>-</v>
          </cell>
          <cell r="FZ7">
            <v>310</v>
          </cell>
          <cell r="GA7">
            <v>570</v>
          </cell>
          <cell r="GB7">
            <v>500</v>
          </cell>
          <cell r="GC7">
            <v>40</v>
          </cell>
          <cell r="GD7">
            <v>1110</v>
          </cell>
          <cell r="GE7">
            <v>20</v>
          </cell>
          <cell r="GF7">
            <v>20</v>
          </cell>
          <cell r="GG7" t="str">
            <v>-</v>
          </cell>
          <cell r="GH7">
            <v>40</v>
          </cell>
          <cell r="GI7">
            <v>730</v>
          </cell>
          <cell r="GJ7">
            <v>680</v>
          </cell>
          <cell r="GK7">
            <v>40</v>
          </cell>
          <cell r="GL7">
            <v>1460</v>
          </cell>
          <cell r="GM7">
            <v>120</v>
          </cell>
          <cell r="GN7">
            <v>130</v>
          </cell>
          <cell r="GO7">
            <v>10</v>
          </cell>
          <cell r="GP7">
            <v>260</v>
          </cell>
          <cell r="GQ7">
            <v>460</v>
          </cell>
          <cell r="GR7">
            <v>440</v>
          </cell>
          <cell r="GS7">
            <v>40</v>
          </cell>
          <cell r="GT7">
            <v>940</v>
          </cell>
          <cell r="GU7">
            <v>30</v>
          </cell>
          <cell r="GV7">
            <v>30</v>
          </cell>
          <cell r="GW7">
            <v>10</v>
          </cell>
          <cell r="GX7">
            <v>60</v>
          </cell>
          <cell r="GY7">
            <v>610</v>
          </cell>
          <cell r="GZ7">
            <v>590</v>
          </cell>
          <cell r="HA7">
            <v>50</v>
          </cell>
          <cell r="HB7">
            <v>1250</v>
          </cell>
        </row>
        <row r="8">
          <cell r="A8" t="str">
            <v>Business, Administration and Law</v>
          </cell>
          <cell r="B8"/>
          <cell r="C8">
            <v>15650</v>
          </cell>
          <cell r="D8">
            <v>11730</v>
          </cell>
          <cell r="E8" t="str">
            <v>-</v>
          </cell>
          <cell r="F8">
            <v>27380</v>
          </cell>
          <cell r="G8">
            <v>2290</v>
          </cell>
          <cell r="H8">
            <v>7230</v>
          </cell>
          <cell r="I8" t="str">
            <v>-</v>
          </cell>
          <cell r="J8">
            <v>9520</v>
          </cell>
          <cell r="K8">
            <v>17940</v>
          </cell>
          <cell r="L8">
            <v>18960</v>
          </cell>
          <cell r="M8" t="str">
            <v>-</v>
          </cell>
          <cell r="N8">
            <v>36900</v>
          </cell>
          <cell r="O8">
            <v>15750</v>
          </cell>
          <cell r="P8">
            <v>13440</v>
          </cell>
          <cell r="Q8" t="str">
            <v>-</v>
          </cell>
          <cell r="R8">
            <v>29190</v>
          </cell>
          <cell r="S8">
            <v>2430</v>
          </cell>
          <cell r="T8">
            <v>8060</v>
          </cell>
          <cell r="U8" t="str">
            <v>-</v>
          </cell>
          <cell r="V8">
            <v>10490</v>
          </cell>
          <cell r="W8">
            <v>18180</v>
          </cell>
          <cell r="X8">
            <v>21500</v>
          </cell>
          <cell r="Y8" t="str">
            <v>-</v>
          </cell>
          <cell r="Z8">
            <v>39680</v>
          </cell>
          <cell r="AA8">
            <v>14990</v>
          </cell>
          <cell r="AB8">
            <v>13610</v>
          </cell>
          <cell r="AC8">
            <v>30</v>
          </cell>
          <cell r="AD8">
            <v>28630</v>
          </cell>
          <cell r="AE8">
            <v>2360</v>
          </cell>
          <cell r="AF8">
            <v>7040</v>
          </cell>
          <cell r="AG8">
            <v>10</v>
          </cell>
          <cell r="AH8">
            <v>9410</v>
          </cell>
          <cell r="AI8">
            <v>17350</v>
          </cell>
          <cell r="AJ8">
            <v>20650</v>
          </cell>
          <cell r="AK8">
            <v>40</v>
          </cell>
          <cell r="AL8">
            <v>38040</v>
          </cell>
          <cell r="AM8">
            <v>14050</v>
          </cell>
          <cell r="AN8">
            <v>14030</v>
          </cell>
          <cell r="AO8" t="str">
            <v>-</v>
          </cell>
          <cell r="AP8">
            <v>28080</v>
          </cell>
          <cell r="AQ8">
            <v>2500</v>
          </cell>
          <cell r="AR8">
            <v>7280</v>
          </cell>
          <cell r="AS8">
            <v>20</v>
          </cell>
          <cell r="AT8">
            <v>9790</v>
          </cell>
          <cell r="AU8">
            <v>16540</v>
          </cell>
          <cell r="AV8">
            <v>21310</v>
          </cell>
          <cell r="AW8">
            <v>20</v>
          </cell>
          <cell r="AX8">
            <v>37870</v>
          </cell>
          <cell r="AY8">
            <v>13430</v>
          </cell>
          <cell r="AZ8">
            <v>13730</v>
          </cell>
          <cell r="BA8">
            <v>30</v>
          </cell>
          <cell r="BB8">
            <v>27190</v>
          </cell>
          <cell r="BC8">
            <v>2770</v>
          </cell>
          <cell r="BD8">
            <v>7740</v>
          </cell>
          <cell r="BE8">
            <v>40</v>
          </cell>
          <cell r="BF8">
            <v>10550</v>
          </cell>
          <cell r="BG8" t="str">
            <v>-</v>
          </cell>
          <cell r="BH8" t="str">
            <v>-</v>
          </cell>
          <cell r="BI8" t="str">
            <v>-</v>
          </cell>
          <cell r="BJ8" t="str">
            <v>-</v>
          </cell>
          <cell r="BK8">
            <v>16200</v>
          </cell>
          <cell r="BL8">
            <v>21470</v>
          </cell>
          <cell r="BM8">
            <v>70</v>
          </cell>
          <cell r="BN8">
            <v>37740</v>
          </cell>
          <cell r="BO8">
            <v>13100</v>
          </cell>
          <cell r="BP8">
            <v>17720</v>
          </cell>
          <cell r="BQ8">
            <v>7400</v>
          </cell>
          <cell r="BR8">
            <v>38220</v>
          </cell>
          <cell r="BS8">
            <v>2610</v>
          </cell>
          <cell r="BT8">
            <v>7430</v>
          </cell>
          <cell r="BU8">
            <v>4580</v>
          </cell>
          <cell r="BV8">
            <v>14620</v>
          </cell>
          <cell r="BW8" t="str">
            <v>-</v>
          </cell>
          <cell r="BX8" t="str">
            <v>-</v>
          </cell>
          <cell r="BY8" t="str">
            <v>-</v>
          </cell>
          <cell r="BZ8" t="str">
            <v>-</v>
          </cell>
          <cell r="CA8">
            <v>15700</v>
          </cell>
          <cell r="CB8">
            <v>25140</v>
          </cell>
          <cell r="CC8">
            <v>11990</v>
          </cell>
          <cell r="CD8">
            <v>52830</v>
          </cell>
          <cell r="CE8">
            <v>11720</v>
          </cell>
          <cell r="CF8">
            <v>17300</v>
          </cell>
          <cell r="CG8">
            <v>15520</v>
          </cell>
          <cell r="CH8">
            <v>44530</v>
          </cell>
          <cell r="CI8">
            <v>2370</v>
          </cell>
          <cell r="CJ8">
            <v>6970</v>
          </cell>
          <cell r="CK8">
            <v>10110</v>
          </cell>
          <cell r="CL8">
            <v>19450</v>
          </cell>
          <cell r="CM8">
            <v>20</v>
          </cell>
          <cell r="CN8">
            <v>70</v>
          </cell>
          <cell r="CO8">
            <v>10</v>
          </cell>
          <cell r="CP8">
            <v>90</v>
          </cell>
          <cell r="CQ8">
            <v>14100</v>
          </cell>
          <cell r="CR8">
            <v>24340</v>
          </cell>
          <cell r="CS8">
            <v>25630</v>
          </cell>
          <cell r="CT8">
            <v>64060</v>
          </cell>
          <cell r="CU8">
            <v>17680</v>
          </cell>
          <cell r="CV8">
            <v>22290</v>
          </cell>
          <cell r="CW8">
            <v>13280</v>
          </cell>
          <cell r="CX8">
            <v>53250</v>
          </cell>
          <cell r="CY8">
            <v>2640</v>
          </cell>
          <cell r="CZ8">
            <v>9500</v>
          </cell>
          <cell r="DA8">
            <v>9900</v>
          </cell>
          <cell r="DB8">
            <v>22040</v>
          </cell>
          <cell r="DC8">
            <v>100</v>
          </cell>
          <cell r="DD8">
            <v>1080</v>
          </cell>
          <cell r="DE8">
            <v>120</v>
          </cell>
          <cell r="DF8">
            <v>1300</v>
          </cell>
          <cell r="DG8">
            <v>20420</v>
          </cell>
          <cell r="DH8">
            <v>32870</v>
          </cell>
          <cell r="DI8">
            <v>23300</v>
          </cell>
          <cell r="DJ8">
            <v>76590</v>
          </cell>
          <cell r="DK8">
            <v>24510</v>
          </cell>
          <cell r="DL8">
            <v>27600</v>
          </cell>
          <cell r="DM8">
            <v>36070</v>
          </cell>
          <cell r="DN8">
            <v>88170</v>
          </cell>
          <cell r="DO8">
            <v>4320</v>
          </cell>
          <cell r="DP8">
            <v>12300</v>
          </cell>
          <cell r="DQ8">
            <v>26960</v>
          </cell>
          <cell r="DR8">
            <v>43580</v>
          </cell>
          <cell r="DS8">
            <v>140</v>
          </cell>
          <cell r="DT8">
            <v>1260</v>
          </cell>
          <cell r="DU8">
            <v>670</v>
          </cell>
          <cell r="DV8">
            <v>2070</v>
          </cell>
          <cell r="DW8">
            <v>28970</v>
          </cell>
          <cell r="DX8">
            <v>41150</v>
          </cell>
          <cell r="DY8">
            <v>63700</v>
          </cell>
          <cell r="DZ8">
            <v>133820</v>
          </cell>
          <cell r="EA8">
            <v>24950</v>
          </cell>
          <cell r="EB8">
            <v>33030</v>
          </cell>
          <cell r="EC8">
            <v>45210</v>
          </cell>
          <cell r="ED8">
            <v>103190</v>
          </cell>
          <cell r="EE8">
            <v>4640</v>
          </cell>
          <cell r="EF8">
            <v>16000</v>
          </cell>
          <cell r="EG8">
            <v>37610</v>
          </cell>
          <cell r="EH8">
            <v>58250</v>
          </cell>
          <cell r="EI8">
            <v>210</v>
          </cell>
          <cell r="EJ8">
            <v>1490</v>
          </cell>
          <cell r="EK8">
            <v>1690</v>
          </cell>
          <cell r="EL8">
            <v>3390</v>
          </cell>
          <cell r="EM8">
            <v>29800</v>
          </cell>
          <cell r="EN8">
            <v>50520</v>
          </cell>
          <cell r="EO8">
            <v>84510</v>
          </cell>
          <cell r="EP8">
            <v>164830</v>
          </cell>
          <cell r="EQ8">
            <v>21860</v>
          </cell>
          <cell r="ER8">
            <v>33060</v>
          </cell>
          <cell r="ES8">
            <v>36100</v>
          </cell>
          <cell r="ET8">
            <v>91020</v>
          </cell>
          <cell r="EU8">
            <v>4990</v>
          </cell>
          <cell r="EV8">
            <v>18190</v>
          </cell>
          <cell r="EW8">
            <v>40360</v>
          </cell>
          <cell r="EX8">
            <v>63540</v>
          </cell>
          <cell r="EY8">
            <v>330</v>
          </cell>
          <cell r="EZ8">
            <v>1730</v>
          </cell>
          <cell r="FA8">
            <v>3790</v>
          </cell>
          <cell r="FB8">
            <v>5850</v>
          </cell>
          <cell r="FC8">
            <v>27190</v>
          </cell>
          <cell r="FD8">
            <v>52980</v>
          </cell>
          <cell r="FE8">
            <v>80240</v>
          </cell>
          <cell r="FF8">
            <v>160410</v>
          </cell>
          <cell r="FG8">
            <v>22590</v>
          </cell>
          <cell r="FH8">
            <v>31050</v>
          </cell>
          <cell r="FI8">
            <v>31030</v>
          </cell>
          <cell r="FJ8">
            <v>84670</v>
          </cell>
          <cell r="FK8">
            <v>5890</v>
          </cell>
          <cell r="FL8">
            <v>15570</v>
          </cell>
          <cell r="FM8">
            <v>15420</v>
          </cell>
          <cell r="FN8">
            <v>36870</v>
          </cell>
          <cell r="FO8">
            <v>390</v>
          </cell>
          <cell r="FP8">
            <v>1810</v>
          </cell>
          <cell r="FQ8">
            <v>2160</v>
          </cell>
          <cell r="FR8">
            <v>4360</v>
          </cell>
          <cell r="FS8">
            <v>28870</v>
          </cell>
          <cell r="FT8">
            <v>48430</v>
          </cell>
          <cell r="FU8">
            <v>48610</v>
          </cell>
          <cell r="FV8">
            <v>125900</v>
          </cell>
          <cell r="FW8">
            <v>22750</v>
          </cell>
          <cell r="FX8">
            <v>28350</v>
          </cell>
          <cell r="FY8">
            <v>34210</v>
          </cell>
          <cell r="FZ8">
            <v>85310</v>
          </cell>
          <cell r="GA8">
            <v>7230</v>
          </cell>
          <cell r="GB8">
            <v>16280</v>
          </cell>
          <cell r="GC8">
            <v>25310</v>
          </cell>
          <cell r="GD8">
            <v>48820</v>
          </cell>
          <cell r="GE8">
            <v>530</v>
          </cell>
          <cell r="GF8">
            <v>2320</v>
          </cell>
          <cell r="GG8">
            <v>6000</v>
          </cell>
          <cell r="GH8">
            <v>8850</v>
          </cell>
          <cell r="GI8">
            <v>30510</v>
          </cell>
          <cell r="GJ8">
            <v>46950</v>
          </cell>
          <cell r="GK8">
            <v>65520</v>
          </cell>
          <cell r="GL8">
            <v>142980</v>
          </cell>
          <cell r="GM8">
            <v>22510</v>
          </cell>
          <cell r="GN8">
            <v>24760</v>
          </cell>
          <cell r="GO8">
            <v>32670</v>
          </cell>
          <cell r="GP8">
            <v>79930</v>
          </cell>
          <cell r="GQ8">
            <v>8650</v>
          </cell>
          <cell r="GR8">
            <v>15890</v>
          </cell>
          <cell r="GS8">
            <v>25890</v>
          </cell>
          <cell r="GT8">
            <v>50440</v>
          </cell>
          <cell r="GU8">
            <v>860</v>
          </cell>
          <cell r="GV8">
            <v>3140</v>
          </cell>
          <cell r="GW8">
            <v>8820</v>
          </cell>
          <cell r="GX8">
            <v>12820</v>
          </cell>
          <cell r="GY8">
            <v>32010</v>
          </cell>
          <cell r="GZ8">
            <v>43790</v>
          </cell>
          <cell r="HA8">
            <v>67390</v>
          </cell>
          <cell r="HB8">
            <v>143190</v>
          </cell>
        </row>
        <row r="9">
          <cell r="A9" t="str">
            <v>Construction, Planning and the Built Environment</v>
          </cell>
          <cell r="B9"/>
          <cell r="C9">
            <v>10700</v>
          </cell>
          <cell r="D9">
            <v>2150</v>
          </cell>
          <cell r="E9" t="str">
            <v>-</v>
          </cell>
          <cell r="F9">
            <v>12850</v>
          </cell>
          <cell r="G9">
            <v>2130</v>
          </cell>
          <cell r="H9">
            <v>880</v>
          </cell>
          <cell r="I9" t="str">
            <v>-</v>
          </cell>
          <cell r="J9">
            <v>3020</v>
          </cell>
          <cell r="K9">
            <v>12830</v>
          </cell>
          <cell r="L9">
            <v>3030</v>
          </cell>
          <cell r="M9" t="str">
            <v>-</v>
          </cell>
          <cell r="N9">
            <v>15860</v>
          </cell>
          <cell r="O9">
            <v>13110</v>
          </cell>
          <cell r="P9">
            <v>3340</v>
          </cell>
          <cell r="Q9" t="str">
            <v>-</v>
          </cell>
          <cell r="R9">
            <v>16440</v>
          </cell>
          <cell r="S9">
            <v>2600</v>
          </cell>
          <cell r="T9">
            <v>1770</v>
          </cell>
          <cell r="U9" t="str">
            <v>-</v>
          </cell>
          <cell r="V9">
            <v>4360</v>
          </cell>
          <cell r="W9">
            <v>15700</v>
          </cell>
          <cell r="X9">
            <v>5100</v>
          </cell>
          <cell r="Y9" t="str">
            <v>-</v>
          </cell>
          <cell r="Z9">
            <v>20810</v>
          </cell>
          <cell r="AA9">
            <v>15620</v>
          </cell>
          <cell r="AB9">
            <v>4180</v>
          </cell>
          <cell r="AC9" t="str">
            <v>-</v>
          </cell>
          <cell r="AD9">
            <v>19810</v>
          </cell>
          <cell r="AE9">
            <v>2650</v>
          </cell>
          <cell r="AF9">
            <v>2520</v>
          </cell>
          <cell r="AG9">
            <v>30</v>
          </cell>
          <cell r="AH9">
            <v>5190</v>
          </cell>
          <cell r="AI9">
            <v>18270</v>
          </cell>
          <cell r="AJ9">
            <v>6700</v>
          </cell>
          <cell r="AK9">
            <v>30</v>
          </cell>
          <cell r="AL9">
            <v>25000</v>
          </cell>
          <cell r="AM9">
            <v>11860</v>
          </cell>
          <cell r="AN9">
            <v>3330</v>
          </cell>
          <cell r="AO9">
            <v>30</v>
          </cell>
          <cell r="AP9">
            <v>15220</v>
          </cell>
          <cell r="AQ9">
            <v>3000</v>
          </cell>
          <cell r="AR9">
            <v>2870</v>
          </cell>
          <cell r="AS9" t="str">
            <v>-</v>
          </cell>
          <cell r="AT9">
            <v>5870</v>
          </cell>
          <cell r="AU9">
            <v>14860</v>
          </cell>
          <cell r="AV9">
            <v>6200</v>
          </cell>
          <cell r="AW9">
            <v>30</v>
          </cell>
          <cell r="AX9">
            <v>21090</v>
          </cell>
          <cell r="AY9">
            <v>16070</v>
          </cell>
          <cell r="AZ9">
            <v>4260</v>
          </cell>
          <cell r="BA9" t="str">
            <v>-</v>
          </cell>
          <cell r="BB9">
            <v>20330</v>
          </cell>
          <cell r="BC9">
            <v>3360</v>
          </cell>
          <cell r="BD9">
            <v>3600</v>
          </cell>
          <cell r="BE9">
            <v>10</v>
          </cell>
          <cell r="BF9">
            <v>6970</v>
          </cell>
          <cell r="BG9" t="str">
            <v>-</v>
          </cell>
          <cell r="BH9" t="str">
            <v>-</v>
          </cell>
          <cell r="BI9" t="str">
            <v>-</v>
          </cell>
          <cell r="BJ9" t="str">
            <v>-</v>
          </cell>
          <cell r="BK9">
            <v>19430</v>
          </cell>
          <cell r="BL9">
            <v>7860</v>
          </cell>
          <cell r="BM9">
            <v>10</v>
          </cell>
          <cell r="BN9">
            <v>27300</v>
          </cell>
          <cell r="BO9">
            <v>16040</v>
          </cell>
          <cell r="BP9">
            <v>4630</v>
          </cell>
          <cell r="BQ9">
            <v>350</v>
          </cell>
          <cell r="BR9">
            <v>21020</v>
          </cell>
          <cell r="BS9">
            <v>2780</v>
          </cell>
          <cell r="BT9">
            <v>3270</v>
          </cell>
          <cell r="BU9">
            <v>130</v>
          </cell>
          <cell r="BV9">
            <v>6180</v>
          </cell>
          <cell r="BW9" t="str">
            <v>-</v>
          </cell>
          <cell r="BX9" t="str">
            <v>-</v>
          </cell>
          <cell r="BY9" t="str">
            <v>-</v>
          </cell>
          <cell r="BZ9" t="str">
            <v>-</v>
          </cell>
          <cell r="CA9">
            <v>18820</v>
          </cell>
          <cell r="CB9">
            <v>7910</v>
          </cell>
          <cell r="CC9">
            <v>480</v>
          </cell>
          <cell r="CD9">
            <v>27200</v>
          </cell>
          <cell r="CE9">
            <v>12080</v>
          </cell>
          <cell r="CF9">
            <v>3850</v>
          </cell>
          <cell r="CG9">
            <v>950</v>
          </cell>
          <cell r="CH9">
            <v>16890</v>
          </cell>
          <cell r="CI9">
            <v>2730</v>
          </cell>
          <cell r="CJ9">
            <v>3430</v>
          </cell>
          <cell r="CK9">
            <v>400</v>
          </cell>
          <cell r="CL9">
            <v>6560</v>
          </cell>
          <cell r="CM9" t="str">
            <v>-</v>
          </cell>
          <cell r="CN9" t="str">
            <v>-</v>
          </cell>
          <cell r="CO9" t="str">
            <v>-</v>
          </cell>
          <cell r="CP9" t="str">
            <v>-</v>
          </cell>
          <cell r="CQ9">
            <v>14810</v>
          </cell>
          <cell r="CR9">
            <v>7290</v>
          </cell>
          <cell r="CS9">
            <v>1350</v>
          </cell>
          <cell r="CT9">
            <v>23440</v>
          </cell>
          <cell r="CU9">
            <v>10660</v>
          </cell>
          <cell r="CV9">
            <v>3410</v>
          </cell>
          <cell r="CW9">
            <v>690</v>
          </cell>
          <cell r="CX9">
            <v>14760</v>
          </cell>
          <cell r="CY9">
            <v>2300</v>
          </cell>
          <cell r="CZ9">
            <v>3130</v>
          </cell>
          <cell r="DA9">
            <v>350</v>
          </cell>
          <cell r="DB9">
            <v>5790</v>
          </cell>
          <cell r="DC9" t="str">
            <v>-</v>
          </cell>
          <cell r="DD9" t="str">
            <v>-</v>
          </cell>
          <cell r="DE9" t="str">
            <v>-</v>
          </cell>
          <cell r="DF9" t="str">
            <v>-</v>
          </cell>
          <cell r="DG9">
            <v>12960</v>
          </cell>
          <cell r="DH9">
            <v>6550</v>
          </cell>
          <cell r="DI9">
            <v>1040</v>
          </cell>
          <cell r="DJ9">
            <v>20550</v>
          </cell>
          <cell r="DK9">
            <v>10290</v>
          </cell>
          <cell r="DL9">
            <v>4080</v>
          </cell>
          <cell r="DM9">
            <v>1640</v>
          </cell>
          <cell r="DN9">
            <v>16020</v>
          </cell>
          <cell r="DO9">
            <v>2420</v>
          </cell>
          <cell r="DP9">
            <v>3340</v>
          </cell>
          <cell r="DQ9">
            <v>640</v>
          </cell>
          <cell r="DR9">
            <v>6400</v>
          </cell>
          <cell r="DS9" t="str">
            <v>-</v>
          </cell>
          <cell r="DT9" t="str">
            <v>-</v>
          </cell>
          <cell r="DU9" t="str">
            <v>-</v>
          </cell>
          <cell r="DV9" t="str">
            <v>-</v>
          </cell>
          <cell r="DW9">
            <v>12720</v>
          </cell>
          <cell r="DX9">
            <v>7430</v>
          </cell>
          <cell r="DY9">
            <v>2280</v>
          </cell>
          <cell r="DZ9">
            <v>22420</v>
          </cell>
          <cell r="EA9">
            <v>7040</v>
          </cell>
          <cell r="EB9">
            <v>2900</v>
          </cell>
          <cell r="EC9">
            <v>900</v>
          </cell>
          <cell r="ED9">
            <v>10850</v>
          </cell>
          <cell r="EE9">
            <v>1210</v>
          </cell>
          <cell r="EF9">
            <v>1610</v>
          </cell>
          <cell r="EG9">
            <v>260</v>
          </cell>
          <cell r="EH9">
            <v>3080</v>
          </cell>
          <cell r="EI9" t="str">
            <v>-</v>
          </cell>
          <cell r="EJ9" t="str">
            <v>-</v>
          </cell>
          <cell r="EK9" t="str">
            <v>-</v>
          </cell>
          <cell r="EL9" t="str">
            <v>-</v>
          </cell>
          <cell r="EM9">
            <v>8250</v>
          </cell>
          <cell r="EN9">
            <v>4520</v>
          </cell>
          <cell r="EO9">
            <v>1160</v>
          </cell>
          <cell r="EP9">
            <v>13920</v>
          </cell>
          <cell r="EQ9">
            <v>6530</v>
          </cell>
          <cell r="ER9">
            <v>3000</v>
          </cell>
          <cell r="ES9">
            <v>940</v>
          </cell>
          <cell r="ET9">
            <v>10470</v>
          </cell>
          <cell r="EU9">
            <v>1280</v>
          </cell>
          <cell r="EV9">
            <v>1480</v>
          </cell>
          <cell r="EW9">
            <v>450</v>
          </cell>
          <cell r="EX9">
            <v>3210</v>
          </cell>
          <cell r="EY9">
            <v>10</v>
          </cell>
          <cell r="EZ9">
            <v>30</v>
          </cell>
          <cell r="FA9">
            <v>20</v>
          </cell>
          <cell r="FB9">
            <v>60</v>
          </cell>
          <cell r="FC9">
            <v>7820</v>
          </cell>
          <cell r="FD9">
            <v>4510</v>
          </cell>
          <cell r="FE9">
            <v>1410</v>
          </cell>
          <cell r="FF9">
            <v>13730</v>
          </cell>
          <cell r="FG9">
            <v>7890</v>
          </cell>
          <cell r="FH9">
            <v>3680</v>
          </cell>
          <cell r="FI9">
            <v>1030</v>
          </cell>
          <cell r="FJ9">
            <v>12600</v>
          </cell>
          <cell r="FK9">
            <v>1320</v>
          </cell>
          <cell r="FL9">
            <v>1680</v>
          </cell>
          <cell r="FM9">
            <v>210</v>
          </cell>
          <cell r="FN9">
            <v>3210</v>
          </cell>
          <cell r="FO9">
            <v>10</v>
          </cell>
          <cell r="FP9">
            <v>50</v>
          </cell>
          <cell r="FQ9">
            <v>10</v>
          </cell>
          <cell r="FR9">
            <v>70</v>
          </cell>
          <cell r="FS9">
            <v>9220</v>
          </cell>
          <cell r="FT9">
            <v>5410</v>
          </cell>
          <cell r="FU9">
            <v>1260</v>
          </cell>
          <cell r="FV9">
            <v>15890</v>
          </cell>
          <cell r="FW9">
            <v>8690</v>
          </cell>
          <cell r="FX9">
            <v>4330</v>
          </cell>
          <cell r="FY9">
            <v>1380</v>
          </cell>
          <cell r="FZ9">
            <v>14390</v>
          </cell>
          <cell r="GA9">
            <v>1530</v>
          </cell>
          <cell r="GB9">
            <v>1860</v>
          </cell>
          <cell r="GC9">
            <v>410</v>
          </cell>
          <cell r="GD9">
            <v>3800</v>
          </cell>
          <cell r="GE9">
            <v>20</v>
          </cell>
          <cell r="GF9">
            <v>60</v>
          </cell>
          <cell r="GG9">
            <v>20</v>
          </cell>
          <cell r="GH9">
            <v>100</v>
          </cell>
          <cell r="GI9">
            <v>10240</v>
          </cell>
          <cell r="GJ9">
            <v>6240</v>
          </cell>
          <cell r="GK9">
            <v>1820</v>
          </cell>
          <cell r="GL9">
            <v>18290</v>
          </cell>
          <cell r="GM9">
            <v>9550</v>
          </cell>
          <cell r="GN9">
            <v>4650</v>
          </cell>
          <cell r="GO9">
            <v>2470</v>
          </cell>
          <cell r="GP9">
            <v>16670</v>
          </cell>
          <cell r="GQ9">
            <v>1710</v>
          </cell>
          <cell r="GR9">
            <v>2020</v>
          </cell>
          <cell r="GS9">
            <v>790</v>
          </cell>
          <cell r="GT9">
            <v>4510</v>
          </cell>
          <cell r="GU9">
            <v>40</v>
          </cell>
          <cell r="GV9">
            <v>130</v>
          </cell>
          <cell r="GW9">
            <v>110</v>
          </cell>
          <cell r="GX9">
            <v>270</v>
          </cell>
          <cell r="GY9">
            <v>11290</v>
          </cell>
          <cell r="GZ9">
            <v>6800</v>
          </cell>
          <cell r="HA9">
            <v>3370</v>
          </cell>
          <cell r="HB9">
            <v>21460</v>
          </cell>
        </row>
        <row r="10">
          <cell r="A10" t="str">
            <v>Education and Training</v>
          </cell>
          <cell r="B10"/>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v>10</v>
          </cell>
          <cell r="U10" t="str">
            <v>-</v>
          </cell>
          <cell r="V10">
            <v>10</v>
          </cell>
          <cell r="W10" t="str">
            <v>-</v>
          </cell>
          <cell r="X10">
            <v>10</v>
          </cell>
          <cell r="Y10" t="str">
            <v>-</v>
          </cell>
          <cell r="Z10">
            <v>10</v>
          </cell>
          <cell r="AA10">
            <v>10</v>
          </cell>
          <cell r="AB10" t="str">
            <v>-</v>
          </cell>
          <cell r="AC10" t="str">
            <v>-</v>
          </cell>
          <cell r="AD10">
            <v>10</v>
          </cell>
          <cell r="AE10" t="str">
            <v>-</v>
          </cell>
          <cell r="AF10">
            <v>10</v>
          </cell>
          <cell r="AG10" t="str">
            <v>-</v>
          </cell>
          <cell r="AH10">
            <v>10</v>
          </cell>
          <cell r="AI10">
            <v>10</v>
          </cell>
          <cell r="AJ10">
            <v>10</v>
          </cell>
          <cell r="AK10" t="str">
            <v>-</v>
          </cell>
          <cell r="AL10">
            <v>20</v>
          </cell>
          <cell r="AM10">
            <v>20</v>
          </cell>
          <cell r="AN10">
            <v>20</v>
          </cell>
          <cell r="AO10" t="str">
            <v>-</v>
          </cell>
          <cell r="AP10">
            <v>50</v>
          </cell>
          <cell r="AQ10">
            <v>20</v>
          </cell>
          <cell r="AR10">
            <v>50</v>
          </cell>
          <cell r="AS10" t="str">
            <v>-</v>
          </cell>
          <cell r="AT10">
            <v>60</v>
          </cell>
          <cell r="AU10">
            <v>40</v>
          </cell>
          <cell r="AV10">
            <v>70</v>
          </cell>
          <cell r="AW10" t="str">
            <v>-</v>
          </cell>
          <cell r="AX10">
            <v>110</v>
          </cell>
          <cell r="AY10">
            <v>50</v>
          </cell>
          <cell r="AZ10">
            <v>10</v>
          </cell>
          <cell r="BA10" t="str">
            <v>-</v>
          </cell>
          <cell r="BB10">
            <v>60</v>
          </cell>
          <cell r="BC10">
            <v>10</v>
          </cell>
          <cell r="BD10">
            <v>30</v>
          </cell>
          <cell r="BE10" t="str">
            <v>-</v>
          </cell>
          <cell r="BF10">
            <v>40</v>
          </cell>
          <cell r="BG10" t="str">
            <v>-</v>
          </cell>
          <cell r="BH10" t="str">
            <v>-</v>
          </cell>
          <cell r="BI10" t="str">
            <v>-</v>
          </cell>
          <cell r="BJ10" t="str">
            <v>-</v>
          </cell>
          <cell r="BK10">
            <v>50</v>
          </cell>
          <cell r="BL10">
            <v>40</v>
          </cell>
          <cell r="BM10" t="str">
            <v>-</v>
          </cell>
          <cell r="BN10">
            <v>90</v>
          </cell>
          <cell r="BO10">
            <v>80</v>
          </cell>
          <cell r="BP10">
            <v>20</v>
          </cell>
          <cell r="BQ10">
            <v>30</v>
          </cell>
          <cell r="BR10">
            <v>130</v>
          </cell>
          <cell r="BS10" t="str">
            <v>-</v>
          </cell>
          <cell r="BT10">
            <v>30</v>
          </cell>
          <cell r="BU10">
            <v>170</v>
          </cell>
          <cell r="BV10">
            <v>210</v>
          </cell>
          <cell r="BW10" t="str">
            <v>-</v>
          </cell>
          <cell r="BX10" t="str">
            <v>-</v>
          </cell>
          <cell r="BY10" t="str">
            <v>-</v>
          </cell>
          <cell r="BZ10" t="str">
            <v>-</v>
          </cell>
          <cell r="CA10">
            <v>80</v>
          </cell>
          <cell r="CB10">
            <v>50</v>
          </cell>
          <cell r="CC10">
            <v>210</v>
          </cell>
          <cell r="CD10">
            <v>340</v>
          </cell>
          <cell r="CE10">
            <v>70</v>
          </cell>
          <cell r="CF10">
            <v>50</v>
          </cell>
          <cell r="CG10">
            <v>140</v>
          </cell>
          <cell r="CH10">
            <v>270</v>
          </cell>
          <cell r="CI10">
            <v>20</v>
          </cell>
          <cell r="CJ10">
            <v>100</v>
          </cell>
          <cell r="CK10">
            <v>770</v>
          </cell>
          <cell r="CL10">
            <v>900</v>
          </cell>
          <cell r="CM10" t="str">
            <v>-</v>
          </cell>
          <cell r="CN10" t="str">
            <v>-</v>
          </cell>
          <cell r="CO10" t="str">
            <v>-</v>
          </cell>
          <cell r="CP10" t="str">
            <v>-</v>
          </cell>
          <cell r="CQ10">
            <v>100</v>
          </cell>
          <cell r="CR10">
            <v>150</v>
          </cell>
          <cell r="CS10">
            <v>920</v>
          </cell>
          <cell r="CT10">
            <v>1160</v>
          </cell>
          <cell r="CU10">
            <v>200</v>
          </cell>
          <cell r="CV10">
            <v>90</v>
          </cell>
          <cell r="CW10">
            <v>100</v>
          </cell>
          <cell r="CX10">
            <v>390</v>
          </cell>
          <cell r="CY10">
            <v>50</v>
          </cell>
          <cell r="CZ10">
            <v>110</v>
          </cell>
          <cell r="DA10">
            <v>300</v>
          </cell>
          <cell r="DB10">
            <v>460</v>
          </cell>
          <cell r="DC10" t="str">
            <v>-</v>
          </cell>
          <cell r="DD10" t="str">
            <v>-</v>
          </cell>
          <cell r="DE10" t="str">
            <v>-</v>
          </cell>
          <cell r="DF10" t="str">
            <v>-</v>
          </cell>
          <cell r="DG10">
            <v>250</v>
          </cell>
          <cell r="DH10">
            <v>210</v>
          </cell>
          <cell r="DI10">
            <v>400</v>
          </cell>
          <cell r="DJ10">
            <v>860</v>
          </cell>
          <cell r="DK10">
            <v>280</v>
          </cell>
          <cell r="DL10">
            <v>250</v>
          </cell>
          <cell r="DM10">
            <v>470</v>
          </cell>
          <cell r="DN10">
            <v>1000</v>
          </cell>
          <cell r="DO10">
            <v>100</v>
          </cell>
          <cell r="DP10">
            <v>350</v>
          </cell>
          <cell r="DQ10">
            <v>2690</v>
          </cell>
          <cell r="DR10">
            <v>3140</v>
          </cell>
          <cell r="DS10" t="str">
            <v>-</v>
          </cell>
          <cell r="DT10" t="str">
            <v>-</v>
          </cell>
          <cell r="DU10" t="str">
            <v>-</v>
          </cell>
          <cell r="DV10" t="str">
            <v>-</v>
          </cell>
          <cell r="DW10">
            <v>380</v>
          </cell>
          <cell r="DX10">
            <v>600</v>
          </cell>
          <cell r="DY10">
            <v>3150</v>
          </cell>
          <cell r="DZ10">
            <v>4140</v>
          </cell>
          <cell r="EA10">
            <v>430</v>
          </cell>
          <cell r="EB10">
            <v>360</v>
          </cell>
          <cell r="EC10">
            <v>840</v>
          </cell>
          <cell r="ED10">
            <v>1630</v>
          </cell>
          <cell r="EE10">
            <v>230</v>
          </cell>
          <cell r="EF10">
            <v>720</v>
          </cell>
          <cell r="EG10">
            <v>4970</v>
          </cell>
          <cell r="EH10">
            <v>5920</v>
          </cell>
          <cell r="EI10" t="str">
            <v>-</v>
          </cell>
          <cell r="EJ10" t="str">
            <v>-</v>
          </cell>
          <cell r="EK10" t="str">
            <v>-</v>
          </cell>
          <cell r="EL10" t="str">
            <v>-</v>
          </cell>
          <cell r="EM10">
            <v>660</v>
          </cell>
          <cell r="EN10">
            <v>1080</v>
          </cell>
          <cell r="EO10">
            <v>5810</v>
          </cell>
          <cell r="EP10">
            <v>7550</v>
          </cell>
          <cell r="EQ10">
            <v>550</v>
          </cell>
          <cell r="ER10">
            <v>490</v>
          </cell>
          <cell r="ES10">
            <v>770</v>
          </cell>
          <cell r="ET10">
            <v>1810</v>
          </cell>
          <cell r="EU10">
            <v>270</v>
          </cell>
          <cell r="EV10">
            <v>920</v>
          </cell>
          <cell r="EW10">
            <v>5050</v>
          </cell>
          <cell r="EX10">
            <v>6240</v>
          </cell>
          <cell r="EY10" t="str">
            <v>-</v>
          </cell>
          <cell r="EZ10" t="str">
            <v>-</v>
          </cell>
          <cell r="FA10" t="str">
            <v>-</v>
          </cell>
          <cell r="FB10" t="str">
            <v>-</v>
          </cell>
          <cell r="FC10">
            <v>810</v>
          </cell>
          <cell r="FD10">
            <v>1410</v>
          </cell>
          <cell r="FE10">
            <v>5820</v>
          </cell>
          <cell r="FF10">
            <v>8050</v>
          </cell>
          <cell r="FG10">
            <v>720</v>
          </cell>
          <cell r="FH10">
            <v>640</v>
          </cell>
          <cell r="FI10">
            <v>560</v>
          </cell>
          <cell r="FJ10">
            <v>1930</v>
          </cell>
          <cell r="FK10">
            <v>400</v>
          </cell>
          <cell r="FL10">
            <v>790</v>
          </cell>
          <cell r="FM10">
            <v>1650</v>
          </cell>
          <cell r="FN10">
            <v>2830</v>
          </cell>
          <cell r="FO10" t="str">
            <v>-</v>
          </cell>
          <cell r="FP10" t="str">
            <v>-</v>
          </cell>
          <cell r="FQ10" t="str">
            <v>-</v>
          </cell>
          <cell r="FR10" t="str">
            <v>-</v>
          </cell>
          <cell r="FS10">
            <v>1110</v>
          </cell>
          <cell r="FT10">
            <v>1430</v>
          </cell>
          <cell r="FU10">
            <v>2210</v>
          </cell>
          <cell r="FV10">
            <v>4750</v>
          </cell>
          <cell r="FW10">
            <v>800</v>
          </cell>
          <cell r="FX10">
            <v>700</v>
          </cell>
          <cell r="FY10">
            <v>940</v>
          </cell>
          <cell r="FZ10">
            <v>2430</v>
          </cell>
          <cell r="GA10">
            <v>520</v>
          </cell>
          <cell r="GB10">
            <v>1110</v>
          </cell>
          <cell r="GC10">
            <v>3390</v>
          </cell>
          <cell r="GD10">
            <v>5010</v>
          </cell>
          <cell r="GE10" t="str">
            <v>-</v>
          </cell>
          <cell r="GF10">
            <v>10</v>
          </cell>
          <cell r="GG10" t="str">
            <v>-</v>
          </cell>
          <cell r="GH10">
            <v>10</v>
          </cell>
          <cell r="GI10">
            <v>1320</v>
          </cell>
          <cell r="GJ10">
            <v>1810</v>
          </cell>
          <cell r="GK10">
            <v>4320</v>
          </cell>
          <cell r="GL10">
            <v>7450</v>
          </cell>
          <cell r="GM10">
            <v>950</v>
          </cell>
          <cell r="GN10">
            <v>840</v>
          </cell>
          <cell r="GO10">
            <v>940</v>
          </cell>
          <cell r="GP10">
            <v>2730</v>
          </cell>
          <cell r="GQ10">
            <v>520</v>
          </cell>
          <cell r="GR10">
            <v>1340</v>
          </cell>
          <cell r="GS10">
            <v>3710</v>
          </cell>
          <cell r="GT10">
            <v>5570</v>
          </cell>
          <cell r="GU10" t="str">
            <v>-</v>
          </cell>
          <cell r="GV10" t="str">
            <v>-</v>
          </cell>
          <cell r="GW10" t="str">
            <v>-</v>
          </cell>
          <cell r="GX10">
            <v>10</v>
          </cell>
          <cell r="GY10">
            <v>1470</v>
          </cell>
          <cell r="GZ10">
            <v>2180</v>
          </cell>
          <cell r="HA10">
            <v>4640</v>
          </cell>
          <cell r="HB10">
            <v>8300</v>
          </cell>
        </row>
        <row r="11">
          <cell r="A11" t="str">
            <v>Engineering and Manufacturing Technologies</v>
          </cell>
          <cell r="B11"/>
          <cell r="C11">
            <v>9910</v>
          </cell>
          <cell r="D11">
            <v>4350</v>
          </cell>
          <cell r="E11" t="str">
            <v>-</v>
          </cell>
          <cell r="F11">
            <v>14260</v>
          </cell>
          <cell r="G11">
            <v>12110</v>
          </cell>
          <cell r="H11">
            <v>4150</v>
          </cell>
          <cell r="I11" t="str">
            <v>-</v>
          </cell>
          <cell r="J11">
            <v>16260</v>
          </cell>
          <cell r="K11">
            <v>22020</v>
          </cell>
          <cell r="L11">
            <v>8500</v>
          </cell>
          <cell r="M11" t="str">
            <v>-</v>
          </cell>
          <cell r="N11">
            <v>30520</v>
          </cell>
          <cell r="O11">
            <v>12340</v>
          </cell>
          <cell r="P11">
            <v>5990</v>
          </cell>
          <cell r="Q11" t="str">
            <v>-</v>
          </cell>
          <cell r="R11">
            <v>18330</v>
          </cell>
          <cell r="S11">
            <v>13910</v>
          </cell>
          <cell r="T11">
            <v>6700</v>
          </cell>
          <cell r="U11" t="str">
            <v>-</v>
          </cell>
          <cell r="V11">
            <v>20610</v>
          </cell>
          <cell r="W11">
            <v>26240</v>
          </cell>
          <cell r="X11">
            <v>12690</v>
          </cell>
          <cell r="Y11" t="str">
            <v>-</v>
          </cell>
          <cell r="Z11">
            <v>38930</v>
          </cell>
          <cell r="AA11">
            <v>14010</v>
          </cell>
          <cell r="AB11">
            <v>5600</v>
          </cell>
          <cell r="AC11">
            <v>20</v>
          </cell>
          <cell r="AD11">
            <v>19630</v>
          </cell>
          <cell r="AE11">
            <v>13160</v>
          </cell>
          <cell r="AF11">
            <v>5480</v>
          </cell>
          <cell r="AG11">
            <v>10</v>
          </cell>
          <cell r="AH11">
            <v>18650</v>
          </cell>
          <cell r="AI11">
            <v>27170</v>
          </cell>
          <cell r="AJ11">
            <v>11080</v>
          </cell>
          <cell r="AK11">
            <v>30</v>
          </cell>
          <cell r="AL11">
            <v>38280</v>
          </cell>
          <cell r="AM11">
            <v>14140</v>
          </cell>
          <cell r="AN11">
            <v>5270</v>
          </cell>
          <cell r="AO11" t="str">
            <v>-</v>
          </cell>
          <cell r="AP11">
            <v>19420</v>
          </cell>
          <cell r="AQ11">
            <v>9960</v>
          </cell>
          <cell r="AR11">
            <v>5700</v>
          </cell>
          <cell r="AS11">
            <v>20</v>
          </cell>
          <cell r="AT11">
            <v>15670</v>
          </cell>
          <cell r="AU11">
            <v>24110</v>
          </cell>
          <cell r="AV11">
            <v>10960</v>
          </cell>
          <cell r="AW11">
            <v>20</v>
          </cell>
          <cell r="AX11">
            <v>35090</v>
          </cell>
          <cell r="AY11">
            <v>13730</v>
          </cell>
          <cell r="AZ11">
            <v>5410</v>
          </cell>
          <cell r="BA11">
            <v>40</v>
          </cell>
          <cell r="BB11">
            <v>19180</v>
          </cell>
          <cell r="BC11">
            <v>11290</v>
          </cell>
          <cell r="BD11">
            <v>6690</v>
          </cell>
          <cell r="BE11">
            <v>30</v>
          </cell>
          <cell r="BF11">
            <v>18000</v>
          </cell>
          <cell r="BG11">
            <v>20</v>
          </cell>
          <cell r="BH11">
            <v>40</v>
          </cell>
          <cell r="BI11" t="str">
            <v>-</v>
          </cell>
          <cell r="BJ11">
            <v>60</v>
          </cell>
          <cell r="BK11">
            <v>25040</v>
          </cell>
          <cell r="BL11">
            <v>12140</v>
          </cell>
          <cell r="BM11">
            <v>60</v>
          </cell>
          <cell r="BN11">
            <v>37240</v>
          </cell>
          <cell r="BO11">
            <v>16070</v>
          </cell>
          <cell r="BP11">
            <v>7540</v>
          </cell>
          <cell r="BQ11">
            <v>1400</v>
          </cell>
          <cell r="BR11">
            <v>25020</v>
          </cell>
          <cell r="BS11">
            <v>12310</v>
          </cell>
          <cell r="BT11">
            <v>9040</v>
          </cell>
          <cell r="BU11">
            <v>860</v>
          </cell>
          <cell r="BV11">
            <v>22200</v>
          </cell>
          <cell r="BW11" t="str">
            <v>-</v>
          </cell>
          <cell r="BX11" t="str">
            <v>-</v>
          </cell>
          <cell r="BY11" t="str">
            <v>-</v>
          </cell>
          <cell r="BZ11" t="str">
            <v>-</v>
          </cell>
          <cell r="CA11">
            <v>28380</v>
          </cell>
          <cell r="CB11">
            <v>16590</v>
          </cell>
          <cell r="CC11">
            <v>2260</v>
          </cell>
          <cell r="CD11">
            <v>47220</v>
          </cell>
          <cell r="CE11">
            <v>13100</v>
          </cell>
          <cell r="CF11">
            <v>6690</v>
          </cell>
          <cell r="CG11">
            <v>2440</v>
          </cell>
          <cell r="CH11">
            <v>22220</v>
          </cell>
          <cell r="CI11">
            <v>10410</v>
          </cell>
          <cell r="CJ11">
            <v>8110</v>
          </cell>
          <cell r="CK11">
            <v>2020</v>
          </cell>
          <cell r="CL11">
            <v>20540</v>
          </cell>
          <cell r="CM11" t="str">
            <v>-</v>
          </cell>
          <cell r="CN11">
            <v>10</v>
          </cell>
          <cell r="CO11" t="str">
            <v>-</v>
          </cell>
          <cell r="CP11">
            <v>10</v>
          </cell>
          <cell r="CQ11">
            <v>23510</v>
          </cell>
          <cell r="CR11">
            <v>14800</v>
          </cell>
          <cell r="CS11">
            <v>4460</v>
          </cell>
          <cell r="CT11">
            <v>42770</v>
          </cell>
          <cell r="CU11">
            <v>13460</v>
          </cell>
          <cell r="CV11">
            <v>7230</v>
          </cell>
          <cell r="CW11">
            <v>1940</v>
          </cell>
          <cell r="CX11">
            <v>22620</v>
          </cell>
          <cell r="CY11">
            <v>8970</v>
          </cell>
          <cell r="CZ11">
            <v>9270</v>
          </cell>
          <cell r="DA11">
            <v>1610</v>
          </cell>
          <cell r="DB11">
            <v>19850</v>
          </cell>
          <cell r="DC11">
            <v>10</v>
          </cell>
          <cell r="DD11">
            <v>40</v>
          </cell>
          <cell r="DE11" t="str">
            <v>-</v>
          </cell>
          <cell r="DF11">
            <v>50</v>
          </cell>
          <cell r="DG11">
            <v>22440</v>
          </cell>
          <cell r="DH11">
            <v>16540</v>
          </cell>
          <cell r="DI11">
            <v>3550</v>
          </cell>
          <cell r="DJ11">
            <v>42520</v>
          </cell>
          <cell r="DK11">
            <v>14040</v>
          </cell>
          <cell r="DL11">
            <v>7510</v>
          </cell>
          <cell r="DM11">
            <v>10670</v>
          </cell>
          <cell r="DN11">
            <v>32220</v>
          </cell>
          <cell r="DO11">
            <v>9770</v>
          </cell>
          <cell r="DP11">
            <v>9220</v>
          </cell>
          <cell r="DQ11">
            <v>3360</v>
          </cell>
          <cell r="DR11">
            <v>22340</v>
          </cell>
          <cell r="DS11">
            <v>20</v>
          </cell>
          <cell r="DT11">
            <v>50</v>
          </cell>
          <cell r="DU11">
            <v>10</v>
          </cell>
          <cell r="DV11">
            <v>80</v>
          </cell>
          <cell r="DW11">
            <v>23830</v>
          </cell>
          <cell r="DX11">
            <v>16780</v>
          </cell>
          <cell r="DY11">
            <v>14030</v>
          </cell>
          <cell r="DZ11">
            <v>54640</v>
          </cell>
          <cell r="EA11">
            <v>15780</v>
          </cell>
          <cell r="EB11">
            <v>11200</v>
          </cell>
          <cell r="EC11">
            <v>18600</v>
          </cell>
          <cell r="ED11">
            <v>45570</v>
          </cell>
          <cell r="EE11">
            <v>10470</v>
          </cell>
          <cell r="EF11">
            <v>9670</v>
          </cell>
          <cell r="EG11">
            <v>3910</v>
          </cell>
          <cell r="EH11">
            <v>24040</v>
          </cell>
          <cell r="EI11">
            <v>40</v>
          </cell>
          <cell r="EJ11">
            <v>70</v>
          </cell>
          <cell r="EK11" t="str">
            <v>-</v>
          </cell>
          <cell r="EL11">
            <v>120</v>
          </cell>
          <cell r="EM11">
            <v>26290</v>
          </cell>
          <cell r="EN11">
            <v>20940</v>
          </cell>
          <cell r="EO11">
            <v>22510</v>
          </cell>
          <cell r="EP11">
            <v>69730</v>
          </cell>
          <cell r="EQ11">
            <v>13580</v>
          </cell>
          <cell r="ER11">
            <v>10410</v>
          </cell>
          <cell r="ES11">
            <v>14730</v>
          </cell>
          <cell r="ET11">
            <v>38720</v>
          </cell>
          <cell r="EU11">
            <v>11160</v>
          </cell>
          <cell r="EV11">
            <v>10420</v>
          </cell>
          <cell r="EW11">
            <v>5900</v>
          </cell>
          <cell r="EX11">
            <v>27470</v>
          </cell>
          <cell r="EY11">
            <v>90</v>
          </cell>
          <cell r="EZ11">
            <v>110</v>
          </cell>
          <cell r="FA11">
            <v>20</v>
          </cell>
          <cell r="FB11">
            <v>220</v>
          </cell>
          <cell r="FC11">
            <v>24820</v>
          </cell>
          <cell r="FD11">
            <v>20950</v>
          </cell>
          <cell r="FE11">
            <v>20640</v>
          </cell>
          <cell r="FF11">
            <v>66410</v>
          </cell>
          <cell r="FG11">
            <v>14480</v>
          </cell>
          <cell r="FH11">
            <v>11180</v>
          </cell>
          <cell r="FI11">
            <v>13450</v>
          </cell>
          <cell r="FJ11">
            <v>39110</v>
          </cell>
          <cell r="FK11">
            <v>11600</v>
          </cell>
          <cell r="FL11">
            <v>11200</v>
          </cell>
          <cell r="FM11">
            <v>2660</v>
          </cell>
          <cell r="FN11">
            <v>25450</v>
          </cell>
          <cell r="FO11">
            <v>100</v>
          </cell>
          <cell r="FP11">
            <v>150</v>
          </cell>
          <cell r="FQ11">
            <v>20</v>
          </cell>
          <cell r="FR11">
            <v>270</v>
          </cell>
          <cell r="FS11">
            <v>26180</v>
          </cell>
          <cell r="FT11">
            <v>22530</v>
          </cell>
          <cell r="FU11">
            <v>16120</v>
          </cell>
          <cell r="FV11">
            <v>64830</v>
          </cell>
          <cell r="FW11">
            <v>15160</v>
          </cell>
          <cell r="FX11">
            <v>11990</v>
          </cell>
          <cell r="FY11">
            <v>17200</v>
          </cell>
          <cell r="FZ11">
            <v>44350</v>
          </cell>
          <cell r="GA11">
            <v>12380</v>
          </cell>
          <cell r="GB11">
            <v>12430</v>
          </cell>
          <cell r="GC11">
            <v>4480</v>
          </cell>
          <cell r="GD11">
            <v>29290</v>
          </cell>
          <cell r="GE11">
            <v>110</v>
          </cell>
          <cell r="GF11">
            <v>270</v>
          </cell>
          <cell r="GG11">
            <v>40</v>
          </cell>
          <cell r="GH11">
            <v>420</v>
          </cell>
          <cell r="GI11">
            <v>27640</v>
          </cell>
          <cell r="GJ11">
            <v>24700</v>
          </cell>
          <cell r="GK11">
            <v>21720</v>
          </cell>
          <cell r="GL11">
            <v>74060</v>
          </cell>
          <cell r="GM11">
            <v>15340</v>
          </cell>
          <cell r="GN11">
            <v>11820</v>
          </cell>
          <cell r="GO11">
            <v>19750</v>
          </cell>
          <cell r="GP11">
            <v>46920</v>
          </cell>
          <cell r="GQ11">
            <v>12760</v>
          </cell>
          <cell r="GR11">
            <v>12910</v>
          </cell>
          <cell r="GS11">
            <v>5230</v>
          </cell>
          <cell r="GT11">
            <v>30900</v>
          </cell>
          <cell r="GU11">
            <v>240</v>
          </cell>
          <cell r="GV11">
            <v>340</v>
          </cell>
          <cell r="GW11">
            <v>80</v>
          </cell>
          <cell r="GX11">
            <v>660</v>
          </cell>
          <cell r="GY11">
            <v>28350</v>
          </cell>
          <cell r="GZ11">
            <v>25070</v>
          </cell>
          <cell r="HA11">
            <v>25060</v>
          </cell>
          <cell r="HB11">
            <v>78480</v>
          </cell>
        </row>
        <row r="12">
          <cell r="A12" t="str">
            <v>Health, Public Services and Care</v>
          </cell>
          <cell r="B12"/>
          <cell r="C12">
            <v>6690</v>
          </cell>
          <cell r="D12">
            <v>5770</v>
          </cell>
          <cell r="E12" t="str">
            <v>-</v>
          </cell>
          <cell r="F12">
            <v>12460</v>
          </cell>
          <cell r="G12">
            <v>1790</v>
          </cell>
          <cell r="H12">
            <v>4400</v>
          </cell>
          <cell r="I12" t="str">
            <v>-</v>
          </cell>
          <cell r="J12">
            <v>6190</v>
          </cell>
          <cell r="K12">
            <v>8480</v>
          </cell>
          <cell r="L12">
            <v>10170</v>
          </cell>
          <cell r="M12" t="str">
            <v>-</v>
          </cell>
          <cell r="N12">
            <v>18640</v>
          </cell>
          <cell r="O12">
            <v>8470</v>
          </cell>
          <cell r="P12">
            <v>7210</v>
          </cell>
          <cell r="Q12" t="str">
            <v>-</v>
          </cell>
          <cell r="R12">
            <v>15680</v>
          </cell>
          <cell r="S12">
            <v>2030</v>
          </cell>
          <cell r="T12">
            <v>5380</v>
          </cell>
          <cell r="U12" t="str">
            <v>-</v>
          </cell>
          <cell r="V12">
            <v>7410</v>
          </cell>
          <cell r="W12">
            <v>10490</v>
          </cell>
          <cell r="X12">
            <v>12600</v>
          </cell>
          <cell r="Y12" t="str">
            <v>-</v>
          </cell>
          <cell r="Z12">
            <v>23090</v>
          </cell>
          <cell r="AA12">
            <v>10120</v>
          </cell>
          <cell r="AB12">
            <v>6320</v>
          </cell>
          <cell r="AC12">
            <v>10</v>
          </cell>
          <cell r="AD12">
            <v>16450</v>
          </cell>
          <cell r="AE12">
            <v>2690</v>
          </cell>
          <cell r="AF12">
            <v>5200</v>
          </cell>
          <cell r="AG12">
            <v>300</v>
          </cell>
          <cell r="AH12">
            <v>8190</v>
          </cell>
          <cell r="AI12">
            <v>12810</v>
          </cell>
          <cell r="AJ12">
            <v>11520</v>
          </cell>
          <cell r="AK12">
            <v>310</v>
          </cell>
          <cell r="AL12">
            <v>24640</v>
          </cell>
          <cell r="AM12">
            <v>9000</v>
          </cell>
          <cell r="AN12">
            <v>6040</v>
          </cell>
          <cell r="AO12">
            <v>20</v>
          </cell>
          <cell r="AP12">
            <v>15050</v>
          </cell>
          <cell r="AQ12">
            <v>2680</v>
          </cell>
          <cell r="AR12">
            <v>5310</v>
          </cell>
          <cell r="AS12">
            <v>100</v>
          </cell>
          <cell r="AT12">
            <v>8090</v>
          </cell>
          <cell r="AU12">
            <v>11680</v>
          </cell>
          <cell r="AV12">
            <v>11340</v>
          </cell>
          <cell r="AW12">
            <v>120</v>
          </cell>
          <cell r="AX12">
            <v>23140</v>
          </cell>
          <cell r="AY12">
            <v>9070</v>
          </cell>
          <cell r="AZ12">
            <v>6370</v>
          </cell>
          <cell r="BA12">
            <v>30</v>
          </cell>
          <cell r="BB12">
            <v>15470</v>
          </cell>
          <cell r="BC12">
            <v>2800</v>
          </cell>
          <cell r="BD12">
            <v>5760</v>
          </cell>
          <cell r="BE12">
            <v>20</v>
          </cell>
          <cell r="BF12">
            <v>8580</v>
          </cell>
          <cell r="BG12" t="str">
            <v>-</v>
          </cell>
          <cell r="BH12" t="str">
            <v>-</v>
          </cell>
          <cell r="BI12" t="str">
            <v>-</v>
          </cell>
          <cell r="BJ12" t="str">
            <v>-</v>
          </cell>
          <cell r="BK12">
            <v>11860</v>
          </cell>
          <cell r="BL12">
            <v>12140</v>
          </cell>
          <cell r="BM12">
            <v>50</v>
          </cell>
          <cell r="BN12">
            <v>24050</v>
          </cell>
          <cell r="BO12">
            <v>9360</v>
          </cell>
          <cell r="BP12">
            <v>6710</v>
          </cell>
          <cell r="BQ12">
            <v>1870</v>
          </cell>
          <cell r="BR12">
            <v>17940</v>
          </cell>
          <cell r="BS12">
            <v>2750</v>
          </cell>
          <cell r="BT12">
            <v>6540</v>
          </cell>
          <cell r="BU12">
            <v>4530</v>
          </cell>
          <cell r="BV12">
            <v>13820</v>
          </cell>
          <cell r="BW12" t="str">
            <v>-</v>
          </cell>
          <cell r="BX12" t="str">
            <v>-</v>
          </cell>
          <cell r="BY12" t="str">
            <v>-</v>
          </cell>
          <cell r="BZ12" t="str">
            <v>-</v>
          </cell>
          <cell r="CA12">
            <v>12110</v>
          </cell>
          <cell r="CB12">
            <v>13250</v>
          </cell>
          <cell r="CC12">
            <v>6410</v>
          </cell>
          <cell r="CD12">
            <v>31760</v>
          </cell>
          <cell r="CE12">
            <v>10670</v>
          </cell>
          <cell r="CF12">
            <v>6770</v>
          </cell>
          <cell r="CG12">
            <v>2990</v>
          </cell>
          <cell r="CH12">
            <v>20440</v>
          </cell>
          <cell r="CI12">
            <v>3210</v>
          </cell>
          <cell r="CJ12">
            <v>5490</v>
          </cell>
          <cell r="CK12">
            <v>5750</v>
          </cell>
          <cell r="CL12">
            <v>14450</v>
          </cell>
          <cell r="CM12" t="str">
            <v>-</v>
          </cell>
          <cell r="CN12" t="str">
            <v>-</v>
          </cell>
          <cell r="CO12" t="str">
            <v>-</v>
          </cell>
          <cell r="CP12" t="str">
            <v>-</v>
          </cell>
          <cell r="CQ12">
            <v>13880</v>
          </cell>
          <cell r="CR12">
            <v>12260</v>
          </cell>
          <cell r="CS12">
            <v>8750</v>
          </cell>
          <cell r="CT12">
            <v>34890</v>
          </cell>
          <cell r="CU12">
            <v>13670</v>
          </cell>
          <cell r="CV12">
            <v>9840</v>
          </cell>
          <cell r="CW12">
            <v>3880</v>
          </cell>
          <cell r="CX12">
            <v>27390</v>
          </cell>
          <cell r="CY12">
            <v>3870</v>
          </cell>
          <cell r="CZ12">
            <v>7990</v>
          </cell>
          <cell r="DA12">
            <v>4900</v>
          </cell>
          <cell r="DB12">
            <v>16760</v>
          </cell>
          <cell r="DC12" t="str">
            <v>-</v>
          </cell>
          <cell r="DD12" t="str">
            <v>-</v>
          </cell>
          <cell r="DE12" t="str">
            <v>-</v>
          </cell>
          <cell r="DF12" t="str">
            <v>-</v>
          </cell>
          <cell r="DG12">
            <v>17540</v>
          </cell>
          <cell r="DH12">
            <v>17830</v>
          </cell>
          <cell r="DI12">
            <v>8780</v>
          </cell>
          <cell r="DJ12">
            <v>44150</v>
          </cell>
          <cell r="DK12">
            <v>12170</v>
          </cell>
          <cell r="DL12">
            <v>14930</v>
          </cell>
          <cell r="DM12">
            <v>20520</v>
          </cell>
          <cell r="DN12">
            <v>47610</v>
          </cell>
          <cell r="DO12">
            <v>4880</v>
          </cell>
          <cell r="DP12">
            <v>13130</v>
          </cell>
          <cell r="DQ12">
            <v>24280</v>
          </cell>
          <cell r="DR12">
            <v>42290</v>
          </cell>
          <cell r="DS12" t="str">
            <v>-</v>
          </cell>
          <cell r="DT12" t="str">
            <v>-</v>
          </cell>
          <cell r="DU12" t="str">
            <v>-</v>
          </cell>
          <cell r="DV12" t="str">
            <v>-</v>
          </cell>
          <cell r="DW12">
            <v>17050</v>
          </cell>
          <cell r="DX12">
            <v>28060</v>
          </cell>
          <cell r="DY12">
            <v>44790</v>
          </cell>
          <cell r="DZ12">
            <v>89900</v>
          </cell>
          <cell r="EA12">
            <v>11090</v>
          </cell>
          <cell r="EB12">
            <v>17980</v>
          </cell>
          <cell r="EC12">
            <v>26270</v>
          </cell>
          <cell r="ED12">
            <v>55350</v>
          </cell>
          <cell r="EE12">
            <v>5150</v>
          </cell>
          <cell r="EF12">
            <v>15230</v>
          </cell>
          <cell r="EG12">
            <v>33080</v>
          </cell>
          <cell r="EH12">
            <v>53460</v>
          </cell>
          <cell r="EI12" t="str">
            <v>-</v>
          </cell>
          <cell r="EJ12" t="str">
            <v>-</v>
          </cell>
          <cell r="EK12" t="str">
            <v>-</v>
          </cell>
          <cell r="EL12" t="str">
            <v>-</v>
          </cell>
          <cell r="EM12">
            <v>16250</v>
          </cell>
          <cell r="EN12">
            <v>33210</v>
          </cell>
          <cell r="EO12">
            <v>59350</v>
          </cell>
          <cell r="EP12">
            <v>108810</v>
          </cell>
          <cell r="EQ12">
            <v>10200</v>
          </cell>
          <cell r="ER12">
            <v>19470</v>
          </cell>
          <cell r="ES12">
            <v>28430</v>
          </cell>
          <cell r="ET12">
            <v>58090</v>
          </cell>
          <cell r="EU12">
            <v>5150</v>
          </cell>
          <cell r="EV12">
            <v>16860</v>
          </cell>
          <cell r="EW12">
            <v>40250</v>
          </cell>
          <cell r="EX12">
            <v>62260</v>
          </cell>
          <cell r="EY12" t="str">
            <v>-</v>
          </cell>
          <cell r="EZ12">
            <v>260</v>
          </cell>
          <cell r="FA12">
            <v>2750</v>
          </cell>
          <cell r="FB12">
            <v>3010</v>
          </cell>
          <cell r="FC12">
            <v>15350</v>
          </cell>
          <cell r="FD12">
            <v>36580</v>
          </cell>
          <cell r="FE12">
            <v>71430</v>
          </cell>
          <cell r="FF12">
            <v>123370</v>
          </cell>
          <cell r="FG12">
            <v>10250</v>
          </cell>
          <cell r="FH12">
            <v>19670</v>
          </cell>
          <cell r="FI12">
            <v>31560</v>
          </cell>
          <cell r="FJ12">
            <v>61480</v>
          </cell>
          <cell r="FK12">
            <v>5630</v>
          </cell>
          <cell r="FL12">
            <v>15660</v>
          </cell>
          <cell r="FM12">
            <v>22250</v>
          </cell>
          <cell r="FN12">
            <v>43540</v>
          </cell>
          <cell r="FO12" t="str">
            <v>-</v>
          </cell>
          <cell r="FP12">
            <v>320</v>
          </cell>
          <cell r="FQ12">
            <v>3220</v>
          </cell>
          <cell r="FR12">
            <v>3540</v>
          </cell>
          <cell r="FS12">
            <v>15890</v>
          </cell>
          <cell r="FT12">
            <v>35650</v>
          </cell>
          <cell r="FU12">
            <v>57020</v>
          </cell>
          <cell r="FV12">
            <v>108560</v>
          </cell>
          <cell r="FW12">
            <v>11480</v>
          </cell>
          <cell r="FX12">
            <v>20730</v>
          </cell>
          <cell r="FY12">
            <v>35480</v>
          </cell>
          <cell r="FZ12">
            <v>67690</v>
          </cell>
          <cell r="GA12">
            <v>5160</v>
          </cell>
          <cell r="GB12">
            <v>15220</v>
          </cell>
          <cell r="GC12">
            <v>33030</v>
          </cell>
          <cell r="GD12">
            <v>53400</v>
          </cell>
          <cell r="GE12" t="str">
            <v>-</v>
          </cell>
          <cell r="GF12">
            <v>710</v>
          </cell>
          <cell r="GG12">
            <v>8090</v>
          </cell>
          <cell r="GH12">
            <v>8800</v>
          </cell>
          <cell r="GI12">
            <v>16640</v>
          </cell>
          <cell r="GJ12">
            <v>36650</v>
          </cell>
          <cell r="GK12">
            <v>76600</v>
          </cell>
          <cell r="GL12">
            <v>129890</v>
          </cell>
          <cell r="GM12">
            <v>12170</v>
          </cell>
          <cell r="GN12">
            <v>18160</v>
          </cell>
          <cell r="GO12">
            <v>34760</v>
          </cell>
          <cell r="GP12">
            <v>65090</v>
          </cell>
          <cell r="GQ12">
            <v>5540</v>
          </cell>
          <cell r="GR12">
            <v>15630</v>
          </cell>
          <cell r="GS12">
            <v>35210</v>
          </cell>
          <cell r="GT12">
            <v>56380</v>
          </cell>
          <cell r="GU12">
            <v>20</v>
          </cell>
          <cell r="GV12">
            <v>850</v>
          </cell>
          <cell r="GW12">
            <v>10100</v>
          </cell>
          <cell r="GX12">
            <v>10970</v>
          </cell>
          <cell r="GY12">
            <v>17730</v>
          </cell>
          <cell r="GZ12">
            <v>34640</v>
          </cell>
          <cell r="HA12">
            <v>80070</v>
          </cell>
          <cell r="HB12">
            <v>132440</v>
          </cell>
        </row>
        <row r="13">
          <cell r="A13" t="str">
            <v>Information and Communication Technology</v>
          </cell>
          <cell r="B13"/>
          <cell r="C13">
            <v>2440</v>
          </cell>
          <cell r="D13">
            <v>710</v>
          </cell>
          <cell r="E13" t="str">
            <v>-</v>
          </cell>
          <cell r="F13">
            <v>3150</v>
          </cell>
          <cell r="G13">
            <v>730</v>
          </cell>
          <cell r="H13">
            <v>940</v>
          </cell>
          <cell r="I13" t="str">
            <v>-</v>
          </cell>
          <cell r="J13">
            <v>1670</v>
          </cell>
          <cell r="K13">
            <v>3170</v>
          </cell>
          <cell r="L13">
            <v>1650</v>
          </cell>
          <cell r="M13" t="str">
            <v>-</v>
          </cell>
          <cell r="N13">
            <v>4820</v>
          </cell>
          <cell r="O13">
            <v>2910</v>
          </cell>
          <cell r="P13">
            <v>1030</v>
          </cell>
          <cell r="Q13" t="str">
            <v>-</v>
          </cell>
          <cell r="R13">
            <v>3940</v>
          </cell>
          <cell r="S13">
            <v>710</v>
          </cell>
          <cell r="T13">
            <v>1100</v>
          </cell>
          <cell r="U13" t="str">
            <v>-</v>
          </cell>
          <cell r="V13">
            <v>1810</v>
          </cell>
          <cell r="W13">
            <v>3620</v>
          </cell>
          <cell r="X13">
            <v>2130</v>
          </cell>
          <cell r="Y13" t="str">
            <v>-</v>
          </cell>
          <cell r="Z13">
            <v>5750</v>
          </cell>
          <cell r="AA13">
            <v>3560</v>
          </cell>
          <cell r="AB13">
            <v>940</v>
          </cell>
          <cell r="AC13">
            <v>10</v>
          </cell>
          <cell r="AD13">
            <v>4500</v>
          </cell>
          <cell r="AE13">
            <v>590</v>
          </cell>
          <cell r="AF13">
            <v>960</v>
          </cell>
          <cell r="AG13" t="str">
            <v>-</v>
          </cell>
          <cell r="AH13">
            <v>1560</v>
          </cell>
          <cell r="AI13">
            <v>4150</v>
          </cell>
          <cell r="AJ13">
            <v>1900</v>
          </cell>
          <cell r="AK13">
            <v>10</v>
          </cell>
          <cell r="AL13">
            <v>6060</v>
          </cell>
          <cell r="AM13">
            <v>2530</v>
          </cell>
          <cell r="AN13">
            <v>780</v>
          </cell>
          <cell r="AO13" t="str">
            <v>-</v>
          </cell>
          <cell r="AP13">
            <v>3310</v>
          </cell>
          <cell r="AQ13">
            <v>980</v>
          </cell>
          <cell r="AR13">
            <v>2130</v>
          </cell>
          <cell r="AS13">
            <v>70</v>
          </cell>
          <cell r="AT13">
            <v>3180</v>
          </cell>
          <cell r="AU13">
            <v>3510</v>
          </cell>
          <cell r="AV13">
            <v>2910</v>
          </cell>
          <cell r="AW13">
            <v>70</v>
          </cell>
          <cell r="AX13">
            <v>6490</v>
          </cell>
          <cell r="AY13">
            <v>2520</v>
          </cell>
          <cell r="AZ13">
            <v>1290</v>
          </cell>
          <cell r="BA13">
            <v>10</v>
          </cell>
          <cell r="BB13">
            <v>3810</v>
          </cell>
          <cell r="BC13">
            <v>1020</v>
          </cell>
          <cell r="BD13">
            <v>940</v>
          </cell>
          <cell r="BE13" t="str">
            <v>-</v>
          </cell>
          <cell r="BF13">
            <v>1950</v>
          </cell>
          <cell r="BG13">
            <v>10</v>
          </cell>
          <cell r="BH13">
            <v>10</v>
          </cell>
          <cell r="BI13" t="str">
            <v>-</v>
          </cell>
          <cell r="BJ13">
            <v>20</v>
          </cell>
          <cell r="BK13">
            <v>3540</v>
          </cell>
          <cell r="BL13">
            <v>2240</v>
          </cell>
          <cell r="BM13">
            <v>10</v>
          </cell>
          <cell r="BN13">
            <v>5790</v>
          </cell>
          <cell r="BO13">
            <v>2510</v>
          </cell>
          <cell r="BP13">
            <v>1160</v>
          </cell>
          <cell r="BQ13">
            <v>460</v>
          </cell>
          <cell r="BR13">
            <v>4130</v>
          </cell>
          <cell r="BS13">
            <v>1360</v>
          </cell>
          <cell r="BT13">
            <v>1070</v>
          </cell>
          <cell r="BU13">
            <v>150</v>
          </cell>
          <cell r="BV13">
            <v>2570</v>
          </cell>
          <cell r="BW13">
            <v>30</v>
          </cell>
          <cell r="BX13">
            <v>30</v>
          </cell>
          <cell r="BY13" t="str">
            <v>-</v>
          </cell>
          <cell r="BZ13">
            <v>60</v>
          </cell>
          <cell r="CA13">
            <v>3890</v>
          </cell>
          <cell r="CB13">
            <v>2260</v>
          </cell>
          <cell r="CC13">
            <v>610</v>
          </cell>
          <cell r="CD13">
            <v>6760</v>
          </cell>
          <cell r="CE13">
            <v>2720</v>
          </cell>
          <cell r="CF13">
            <v>1150</v>
          </cell>
          <cell r="CG13">
            <v>1130</v>
          </cell>
          <cell r="CH13">
            <v>5000</v>
          </cell>
          <cell r="CI13">
            <v>1920</v>
          </cell>
          <cell r="CJ13">
            <v>1370</v>
          </cell>
          <cell r="CK13">
            <v>480</v>
          </cell>
          <cell r="CL13">
            <v>3770</v>
          </cell>
          <cell r="CM13">
            <v>20</v>
          </cell>
          <cell r="CN13">
            <v>40</v>
          </cell>
          <cell r="CO13" t="str">
            <v>-</v>
          </cell>
          <cell r="CP13">
            <v>60</v>
          </cell>
          <cell r="CQ13">
            <v>4650</v>
          </cell>
          <cell r="CR13">
            <v>2560</v>
          </cell>
          <cell r="CS13">
            <v>1610</v>
          </cell>
          <cell r="CT13">
            <v>8820</v>
          </cell>
          <cell r="CU13">
            <v>3070</v>
          </cell>
          <cell r="CV13">
            <v>1540</v>
          </cell>
          <cell r="CW13">
            <v>1100</v>
          </cell>
          <cell r="CX13">
            <v>5720</v>
          </cell>
          <cell r="CY13">
            <v>3910</v>
          </cell>
          <cell r="CZ13">
            <v>2260</v>
          </cell>
          <cell r="DA13">
            <v>540</v>
          </cell>
          <cell r="DB13">
            <v>6710</v>
          </cell>
          <cell r="DC13">
            <v>20</v>
          </cell>
          <cell r="DD13">
            <v>110</v>
          </cell>
          <cell r="DE13">
            <v>20</v>
          </cell>
          <cell r="DF13">
            <v>140</v>
          </cell>
          <cell r="DG13">
            <v>7000</v>
          </cell>
          <cell r="DH13">
            <v>3910</v>
          </cell>
          <cell r="DI13">
            <v>1660</v>
          </cell>
          <cell r="DJ13">
            <v>12570</v>
          </cell>
          <cell r="DK13">
            <v>3480</v>
          </cell>
          <cell r="DL13">
            <v>1740</v>
          </cell>
          <cell r="DM13">
            <v>3420</v>
          </cell>
          <cell r="DN13">
            <v>8640</v>
          </cell>
          <cell r="DO13">
            <v>6360</v>
          </cell>
          <cell r="DP13">
            <v>2710</v>
          </cell>
          <cell r="DQ13">
            <v>1760</v>
          </cell>
          <cell r="DR13">
            <v>10830</v>
          </cell>
          <cell r="DS13">
            <v>10</v>
          </cell>
          <cell r="DT13">
            <v>40</v>
          </cell>
          <cell r="DU13">
            <v>10</v>
          </cell>
          <cell r="DV13">
            <v>60</v>
          </cell>
          <cell r="DW13">
            <v>9850</v>
          </cell>
          <cell r="DX13">
            <v>4490</v>
          </cell>
          <cell r="DY13">
            <v>5180</v>
          </cell>
          <cell r="DZ13">
            <v>19520</v>
          </cell>
          <cell r="EA13">
            <v>3250</v>
          </cell>
          <cell r="EB13">
            <v>2090</v>
          </cell>
          <cell r="EC13">
            <v>3090</v>
          </cell>
          <cell r="ED13">
            <v>8430</v>
          </cell>
          <cell r="EE13">
            <v>4600</v>
          </cell>
          <cell r="EF13">
            <v>2940</v>
          </cell>
          <cell r="EG13">
            <v>2370</v>
          </cell>
          <cell r="EH13">
            <v>9910</v>
          </cell>
          <cell r="EI13">
            <v>80</v>
          </cell>
          <cell r="EJ13">
            <v>100</v>
          </cell>
          <cell r="EK13">
            <v>10</v>
          </cell>
          <cell r="EL13">
            <v>190</v>
          </cell>
          <cell r="EM13">
            <v>7930</v>
          </cell>
          <cell r="EN13">
            <v>5130</v>
          </cell>
          <cell r="EO13">
            <v>5460</v>
          </cell>
          <cell r="EP13">
            <v>18520</v>
          </cell>
          <cell r="EQ13">
            <v>1790</v>
          </cell>
          <cell r="ER13">
            <v>1560</v>
          </cell>
          <cell r="ES13">
            <v>2090</v>
          </cell>
          <cell r="ET13">
            <v>5440</v>
          </cell>
          <cell r="EU13">
            <v>3020</v>
          </cell>
          <cell r="EV13">
            <v>2990</v>
          </cell>
          <cell r="EW13">
            <v>2260</v>
          </cell>
          <cell r="EX13">
            <v>8270</v>
          </cell>
          <cell r="EY13">
            <v>130</v>
          </cell>
          <cell r="EZ13">
            <v>260</v>
          </cell>
          <cell r="FA13">
            <v>30</v>
          </cell>
          <cell r="FB13">
            <v>420</v>
          </cell>
          <cell r="FC13">
            <v>4940</v>
          </cell>
          <cell r="FD13">
            <v>4810</v>
          </cell>
          <cell r="FE13">
            <v>4380</v>
          </cell>
          <cell r="FF13">
            <v>14120</v>
          </cell>
          <cell r="FG13">
            <v>1050</v>
          </cell>
          <cell r="FH13">
            <v>1730</v>
          </cell>
          <cell r="FI13">
            <v>1800</v>
          </cell>
          <cell r="FJ13">
            <v>4590</v>
          </cell>
          <cell r="FK13">
            <v>3770</v>
          </cell>
          <cell r="FL13">
            <v>3190</v>
          </cell>
          <cell r="FM13">
            <v>850</v>
          </cell>
          <cell r="FN13">
            <v>7820</v>
          </cell>
          <cell r="FO13">
            <v>210</v>
          </cell>
          <cell r="FP13">
            <v>420</v>
          </cell>
          <cell r="FQ13">
            <v>30</v>
          </cell>
          <cell r="FR13">
            <v>660</v>
          </cell>
          <cell r="FS13">
            <v>5040</v>
          </cell>
          <cell r="FT13">
            <v>5340</v>
          </cell>
          <cell r="FU13">
            <v>2680</v>
          </cell>
          <cell r="FV13">
            <v>13060</v>
          </cell>
          <cell r="FW13">
            <v>1030</v>
          </cell>
          <cell r="FX13">
            <v>1510</v>
          </cell>
          <cell r="FY13">
            <v>1970</v>
          </cell>
          <cell r="FZ13">
            <v>4510</v>
          </cell>
          <cell r="GA13">
            <v>4520</v>
          </cell>
          <cell r="GB13">
            <v>3830</v>
          </cell>
          <cell r="GC13">
            <v>1550</v>
          </cell>
          <cell r="GD13">
            <v>9900</v>
          </cell>
          <cell r="GE13">
            <v>430</v>
          </cell>
          <cell r="GF13">
            <v>750</v>
          </cell>
          <cell r="GG13">
            <v>70</v>
          </cell>
          <cell r="GH13">
            <v>1250</v>
          </cell>
          <cell r="GI13">
            <v>5980</v>
          </cell>
          <cell r="GJ13">
            <v>6100</v>
          </cell>
          <cell r="GK13">
            <v>3590</v>
          </cell>
          <cell r="GL13">
            <v>15660</v>
          </cell>
          <cell r="GM13">
            <v>880</v>
          </cell>
          <cell r="GN13">
            <v>1300</v>
          </cell>
          <cell r="GO13">
            <v>1600</v>
          </cell>
          <cell r="GP13">
            <v>3780</v>
          </cell>
          <cell r="GQ13">
            <v>5280</v>
          </cell>
          <cell r="GR13">
            <v>3690</v>
          </cell>
          <cell r="GS13">
            <v>1440</v>
          </cell>
          <cell r="GT13">
            <v>10410</v>
          </cell>
          <cell r="GU13">
            <v>500</v>
          </cell>
          <cell r="GV13">
            <v>1190</v>
          </cell>
          <cell r="GW13">
            <v>140</v>
          </cell>
          <cell r="GX13">
            <v>1840</v>
          </cell>
          <cell r="GY13">
            <v>6660</v>
          </cell>
          <cell r="GZ13">
            <v>6180</v>
          </cell>
          <cell r="HA13">
            <v>3180</v>
          </cell>
          <cell r="HB13">
            <v>16020</v>
          </cell>
        </row>
        <row r="14">
          <cell r="A14" t="str">
            <v>Languages, Literature and Culture</v>
          </cell>
          <cell r="B14"/>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t="str">
            <v>-</v>
          </cell>
          <cell r="EV14" t="str">
            <v>-</v>
          </cell>
          <cell r="EW14" t="str">
            <v>-</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t="str">
            <v>-</v>
          </cell>
          <cell r="FK14" t="str">
            <v>-</v>
          </cell>
          <cell r="FL14" t="str">
            <v>-</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t="str">
            <v>-</v>
          </cell>
          <cell r="FZ14" t="str">
            <v>-</v>
          </cell>
          <cell r="GA14" t="str">
            <v>-</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t="str">
            <v>-</v>
          </cell>
          <cell r="GO14" t="str">
            <v>-</v>
          </cell>
          <cell r="GP14" t="str">
            <v>-</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row>
        <row r="15">
          <cell r="A15" t="str">
            <v>Leisure, Travel and Tourism</v>
          </cell>
          <cell r="B15"/>
          <cell r="C15">
            <v>1430</v>
          </cell>
          <cell r="D15">
            <v>2240</v>
          </cell>
          <cell r="E15" t="str">
            <v>-</v>
          </cell>
          <cell r="F15">
            <v>3670</v>
          </cell>
          <cell r="G15">
            <v>1790</v>
          </cell>
          <cell r="H15">
            <v>1710</v>
          </cell>
          <cell r="I15" t="str">
            <v>-</v>
          </cell>
          <cell r="J15">
            <v>3500</v>
          </cell>
          <cell r="K15">
            <v>3220</v>
          </cell>
          <cell r="L15">
            <v>3950</v>
          </cell>
          <cell r="M15" t="str">
            <v>-</v>
          </cell>
          <cell r="N15">
            <v>7170</v>
          </cell>
          <cell r="O15">
            <v>1730</v>
          </cell>
          <cell r="P15">
            <v>2670</v>
          </cell>
          <cell r="Q15" t="str">
            <v>-</v>
          </cell>
          <cell r="R15">
            <v>4400</v>
          </cell>
          <cell r="S15">
            <v>1040</v>
          </cell>
          <cell r="T15">
            <v>1310</v>
          </cell>
          <cell r="U15" t="str">
            <v>-</v>
          </cell>
          <cell r="V15">
            <v>2350</v>
          </cell>
          <cell r="W15">
            <v>2770</v>
          </cell>
          <cell r="X15">
            <v>3980</v>
          </cell>
          <cell r="Y15" t="str">
            <v>-</v>
          </cell>
          <cell r="Z15">
            <v>6750</v>
          </cell>
          <cell r="AA15">
            <v>2130</v>
          </cell>
          <cell r="AB15">
            <v>2210</v>
          </cell>
          <cell r="AC15" t="str">
            <v>-</v>
          </cell>
          <cell r="AD15">
            <v>4350</v>
          </cell>
          <cell r="AE15">
            <v>2310</v>
          </cell>
          <cell r="AF15">
            <v>860</v>
          </cell>
          <cell r="AG15" t="str">
            <v>-</v>
          </cell>
          <cell r="AH15">
            <v>3170</v>
          </cell>
          <cell r="AI15">
            <v>4440</v>
          </cell>
          <cell r="AJ15">
            <v>3080</v>
          </cell>
          <cell r="AK15" t="str">
            <v>-</v>
          </cell>
          <cell r="AL15">
            <v>7510</v>
          </cell>
          <cell r="AM15">
            <v>2230</v>
          </cell>
          <cell r="AN15">
            <v>2170</v>
          </cell>
          <cell r="AO15" t="str">
            <v>-</v>
          </cell>
          <cell r="AP15">
            <v>4410</v>
          </cell>
          <cell r="AQ15">
            <v>1070</v>
          </cell>
          <cell r="AR15">
            <v>810</v>
          </cell>
          <cell r="AS15" t="str">
            <v>-</v>
          </cell>
          <cell r="AT15">
            <v>1890</v>
          </cell>
          <cell r="AU15">
            <v>3300</v>
          </cell>
          <cell r="AV15">
            <v>2990</v>
          </cell>
          <cell r="AW15">
            <v>10</v>
          </cell>
          <cell r="AX15">
            <v>6300</v>
          </cell>
          <cell r="AY15">
            <v>2250</v>
          </cell>
          <cell r="AZ15">
            <v>2010</v>
          </cell>
          <cell r="BA15" t="str">
            <v>-</v>
          </cell>
          <cell r="BB15">
            <v>4260</v>
          </cell>
          <cell r="BC15">
            <v>1010</v>
          </cell>
          <cell r="BD15">
            <v>990</v>
          </cell>
          <cell r="BE15" t="str">
            <v>-</v>
          </cell>
          <cell r="BF15">
            <v>2000</v>
          </cell>
          <cell r="BG15" t="str">
            <v>-</v>
          </cell>
          <cell r="BH15" t="str">
            <v>-</v>
          </cell>
          <cell r="BI15" t="str">
            <v>-</v>
          </cell>
          <cell r="BJ15" t="str">
            <v>-</v>
          </cell>
          <cell r="BK15">
            <v>3260</v>
          </cell>
          <cell r="BL15">
            <v>3000</v>
          </cell>
          <cell r="BM15" t="str">
            <v>-</v>
          </cell>
          <cell r="BN15">
            <v>6260</v>
          </cell>
          <cell r="BO15">
            <v>1900</v>
          </cell>
          <cell r="BP15">
            <v>2020</v>
          </cell>
          <cell r="BQ15">
            <v>350</v>
          </cell>
          <cell r="BR15">
            <v>4270</v>
          </cell>
          <cell r="BS15">
            <v>1200</v>
          </cell>
          <cell r="BT15">
            <v>1090</v>
          </cell>
          <cell r="BU15">
            <v>280</v>
          </cell>
          <cell r="BV15">
            <v>2570</v>
          </cell>
          <cell r="BW15" t="str">
            <v>-</v>
          </cell>
          <cell r="BX15" t="str">
            <v>-</v>
          </cell>
          <cell r="BY15" t="str">
            <v>-</v>
          </cell>
          <cell r="BZ15" t="str">
            <v>-</v>
          </cell>
          <cell r="CA15">
            <v>3100</v>
          </cell>
          <cell r="CB15">
            <v>3110</v>
          </cell>
          <cell r="CC15">
            <v>640</v>
          </cell>
          <cell r="CD15">
            <v>6850</v>
          </cell>
          <cell r="CE15">
            <v>2620</v>
          </cell>
          <cell r="CF15">
            <v>2900</v>
          </cell>
          <cell r="CG15">
            <v>1310</v>
          </cell>
          <cell r="CH15">
            <v>6830</v>
          </cell>
          <cell r="CI15">
            <v>2000</v>
          </cell>
          <cell r="CJ15">
            <v>1450</v>
          </cell>
          <cell r="CK15">
            <v>1050</v>
          </cell>
          <cell r="CL15">
            <v>4490</v>
          </cell>
          <cell r="CM15" t="str">
            <v>-</v>
          </cell>
          <cell r="CN15" t="str">
            <v>-</v>
          </cell>
          <cell r="CO15" t="str">
            <v>-</v>
          </cell>
          <cell r="CP15" t="str">
            <v>-</v>
          </cell>
          <cell r="CQ15">
            <v>4620</v>
          </cell>
          <cell r="CR15">
            <v>4350</v>
          </cell>
          <cell r="CS15">
            <v>2360</v>
          </cell>
          <cell r="CT15">
            <v>11330</v>
          </cell>
          <cell r="CU15">
            <v>5450</v>
          </cell>
          <cell r="CV15">
            <v>3730</v>
          </cell>
          <cell r="CW15">
            <v>870</v>
          </cell>
          <cell r="CX15">
            <v>10050</v>
          </cell>
          <cell r="CY15">
            <v>2190</v>
          </cell>
          <cell r="CZ15">
            <v>1740</v>
          </cell>
          <cell r="DA15">
            <v>710</v>
          </cell>
          <cell r="DB15">
            <v>4640</v>
          </cell>
          <cell r="DC15" t="str">
            <v>-</v>
          </cell>
          <cell r="DD15" t="str">
            <v>-</v>
          </cell>
          <cell r="DE15" t="str">
            <v>-</v>
          </cell>
          <cell r="DF15" t="str">
            <v>-</v>
          </cell>
          <cell r="DG15">
            <v>7640</v>
          </cell>
          <cell r="DH15">
            <v>5470</v>
          </cell>
          <cell r="DI15">
            <v>1580</v>
          </cell>
          <cell r="DJ15">
            <v>14690</v>
          </cell>
          <cell r="DK15">
            <v>7190</v>
          </cell>
          <cell r="DL15">
            <v>5810</v>
          </cell>
          <cell r="DM15">
            <v>2220</v>
          </cell>
          <cell r="DN15">
            <v>15220</v>
          </cell>
          <cell r="DO15">
            <v>2460</v>
          </cell>
          <cell r="DP15">
            <v>2360</v>
          </cell>
          <cell r="DQ15">
            <v>1550</v>
          </cell>
          <cell r="DR15">
            <v>6370</v>
          </cell>
          <cell r="DS15" t="str">
            <v>-</v>
          </cell>
          <cell r="DT15" t="str">
            <v>-</v>
          </cell>
          <cell r="DU15" t="str">
            <v>-</v>
          </cell>
          <cell r="DV15" t="str">
            <v>-</v>
          </cell>
          <cell r="DW15">
            <v>9650</v>
          </cell>
          <cell r="DX15">
            <v>8170</v>
          </cell>
          <cell r="DY15">
            <v>3770</v>
          </cell>
          <cell r="DZ15">
            <v>21590</v>
          </cell>
          <cell r="EA15">
            <v>5940</v>
          </cell>
          <cell r="EB15">
            <v>4060</v>
          </cell>
          <cell r="EC15">
            <v>2100</v>
          </cell>
          <cell r="ED15">
            <v>12090</v>
          </cell>
          <cell r="EE15">
            <v>3460</v>
          </cell>
          <cell r="EF15">
            <v>2400</v>
          </cell>
          <cell r="EG15">
            <v>1820</v>
          </cell>
          <cell r="EH15">
            <v>7680</v>
          </cell>
          <cell r="EI15" t="str">
            <v>-</v>
          </cell>
          <cell r="EJ15" t="str">
            <v>-</v>
          </cell>
          <cell r="EK15" t="str">
            <v>-</v>
          </cell>
          <cell r="EL15" t="str">
            <v>-</v>
          </cell>
          <cell r="EM15">
            <v>9400</v>
          </cell>
          <cell r="EN15">
            <v>6460</v>
          </cell>
          <cell r="EO15">
            <v>3920</v>
          </cell>
          <cell r="EP15">
            <v>19770</v>
          </cell>
          <cell r="EQ15">
            <v>3010</v>
          </cell>
          <cell r="ER15">
            <v>3050</v>
          </cell>
          <cell r="ES15">
            <v>1580</v>
          </cell>
          <cell r="ET15">
            <v>7640</v>
          </cell>
          <cell r="EU15">
            <v>2560</v>
          </cell>
          <cell r="EV15">
            <v>2110</v>
          </cell>
          <cell r="EW15">
            <v>2050</v>
          </cell>
          <cell r="EX15">
            <v>6720</v>
          </cell>
          <cell r="EY15" t="str">
            <v>-</v>
          </cell>
          <cell r="EZ15" t="str">
            <v>-</v>
          </cell>
          <cell r="FA15" t="str">
            <v>-</v>
          </cell>
          <cell r="FB15" t="str">
            <v>-</v>
          </cell>
          <cell r="FC15">
            <v>5570</v>
          </cell>
          <cell r="FD15">
            <v>5150</v>
          </cell>
          <cell r="FE15">
            <v>3640</v>
          </cell>
          <cell r="FF15">
            <v>14360</v>
          </cell>
          <cell r="FG15">
            <v>2580</v>
          </cell>
          <cell r="FH15">
            <v>2600</v>
          </cell>
          <cell r="FI15">
            <v>1330</v>
          </cell>
          <cell r="FJ15">
            <v>6510</v>
          </cell>
          <cell r="FK15">
            <v>2260</v>
          </cell>
          <cell r="FL15">
            <v>1800</v>
          </cell>
          <cell r="FM15">
            <v>780</v>
          </cell>
          <cell r="FN15">
            <v>4840</v>
          </cell>
          <cell r="FO15" t="str">
            <v>-</v>
          </cell>
          <cell r="FP15" t="str">
            <v>-</v>
          </cell>
          <cell r="FQ15" t="str">
            <v>-</v>
          </cell>
          <cell r="FR15" t="str">
            <v>-</v>
          </cell>
          <cell r="FS15">
            <v>4840</v>
          </cell>
          <cell r="FT15">
            <v>4400</v>
          </cell>
          <cell r="FU15">
            <v>2110</v>
          </cell>
          <cell r="FV15">
            <v>11350</v>
          </cell>
          <cell r="FW15">
            <v>2540</v>
          </cell>
          <cell r="FX15">
            <v>2350</v>
          </cell>
          <cell r="FY15">
            <v>1440</v>
          </cell>
          <cell r="FZ15">
            <v>6340</v>
          </cell>
          <cell r="GA15">
            <v>3060</v>
          </cell>
          <cell r="GB15">
            <v>2110</v>
          </cell>
          <cell r="GC15">
            <v>1580</v>
          </cell>
          <cell r="GD15">
            <v>6740</v>
          </cell>
          <cell r="GE15" t="str">
            <v>-</v>
          </cell>
          <cell r="GF15" t="str">
            <v>-</v>
          </cell>
          <cell r="GG15" t="str">
            <v>-</v>
          </cell>
          <cell r="GH15" t="str">
            <v>-</v>
          </cell>
          <cell r="GI15">
            <v>5600</v>
          </cell>
          <cell r="GJ15">
            <v>4460</v>
          </cell>
          <cell r="GK15">
            <v>3020</v>
          </cell>
          <cell r="GL15">
            <v>13070</v>
          </cell>
          <cell r="GM15">
            <v>2750</v>
          </cell>
          <cell r="GN15">
            <v>2370</v>
          </cell>
          <cell r="GO15">
            <v>1810</v>
          </cell>
          <cell r="GP15">
            <v>6930</v>
          </cell>
          <cell r="GQ15">
            <v>3610</v>
          </cell>
          <cell r="GR15">
            <v>2190</v>
          </cell>
          <cell r="GS15">
            <v>2140</v>
          </cell>
          <cell r="GT15">
            <v>7930</v>
          </cell>
          <cell r="GU15" t="str">
            <v>-</v>
          </cell>
          <cell r="GV15" t="str">
            <v>-</v>
          </cell>
          <cell r="GW15" t="str">
            <v>-</v>
          </cell>
          <cell r="GX15" t="str">
            <v>-</v>
          </cell>
          <cell r="GY15">
            <v>6360</v>
          </cell>
          <cell r="GZ15">
            <v>4560</v>
          </cell>
          <cell r="HA15">
            <v>3940</v>
          </cell>
          <cell r="HB15">
            <v>14860</v>
          </cell>
        </row>
        <row r="16">
          <cell r="A16" t="str">
            <v>Preparation for Life and Work</v>
          </cell>
          <cell r="B16"/>
          <cell r="C16" t="str">
            <v>-</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t="str">
            <v>-</v>
          </cell>
          <cell r="EV16" t="str">
            <v>-</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t="str">
            <v>-</v>
          </cell>
          <cell r="FK16" t="str">
            <v>-</v>
          </cell>
          <cell r="FL16" t="str">
            <v>-</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t="str">
            <v>-</v>
          </cell>
          <cell r="FZ16" t="str">
            <v>-</v>
          </cell>
          <cell r="GA16" t="str">
            <v>-</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row>
        <row r="17">
          <cell r="A17" t="str">
            <v>Retail and Commercial Enterprise</v>
          </cell>
          <cell r="B17"/>
          <cell r="C17">
            <v>25040</v>
          </cell>
          <cell r="D17">
            <v>16960</v>
          </cell>
          <cell r="E17" t="str">
            <v>-</v>
          </cell>
          <cell r="F17">
            <v>42000</v>
          </cell>
          <cell r="G17">
            <v>1840</v>
          </cell>
          <cell r="H17">
            <v>5660</v>
          </cell>
          <cell r="I17" t="str">
            <v>-</v>
          </cell>
          <cell r="J17">
            <v>7500</v>
          </cell>
          <cell r="K17">
            <v>26880</v>
          </cell>
          <cell r="L17">
            <v>22620</v>
          </cell>
          <cell r="M17" t="str">
            <v>-</v>
          </cell>
          <cell r="N17">
            <v>49500</v>
          </cell>
          <cell r="O17">
            <v>26270</v>
          </cell>
          <cell r="P17">
            <v>18960</v>
          </cell>
          <cell r="Q17" t="str">
            <v>-</v>
          </cell>
          <cell r="R17">
            <v>45230</v>
          </cell>
          <cell r="S17">
            <v>2190</v>
          </cell>
          <cell r="T17">
            <v>6860</v>
          </cell>
          <cell r="U17" t="str">
            <v>-</v>
          </cell>
          <cell r="V17">
            <v>9050</v>
          </cell>
          <cell r="W17">
            <v>28460</v>
          </cell>
          <cell r="X17">
            <v>25820</v>
          </cell>
          <cell r="Y17" t="str">
            <v>-</v>
          </cell>
          <cell r="Z17">
            <v>54280</v>
          </cell>
          <cell r="AA17">
            <v>24430</v>
          </cell>
          <cell r="AB17">
            <v>13540</v>
          </cell>
          <cell r="AC17">
            <v>10</v>
          </cell>
          <cell r="AD17">
            <v>37980</v>
          </cell>
          <cell r="AE17">
            <v>1770</v>
          </cell>
          <cell r="AF17">
            <v>4950</v>
          </cell>
          <cell r="AG17">
            <v>10</v>
          </cell>
          <cell r="AH17">
            <v>6730</v>
          </cell>
          <cell r="AI17">
            <v>26200</v>
          </cell>
          <cell r="AJ17">
            <v>18500</v>
          </cell>
          <cell r="AK17">
            <v>20</v>
          </cell>
          <cell r="AL17">
            <v>44710</v>
          </cell>
          <cell r="AM17">
            <v>20770</v>
          </cell>
          <cell r="AN17">
            <v>12940</v>
          </cell>
          <cell r="AO17">
            <v>20</v>
          </cell>
          <cell r="AP17">
            <v>33730</v>
          </cell>
          <cell r="AQ17">
            <v>1850</v>
          </cell>
          <cell r="AR17">
            <v>4650</v>
          </cell>
          <cell r="AS17">
            <v>10</v>
          </cell>
          <cell r="AT17">
            <v>6500</v>
          </cell>
          <cell r="AU17">
            <v>22620</v>
          </cell>
          <cell r="AV17">
            <v>17580</v>
          </cell>
          <cell r="AW17">
            <v>30</v>
          </cell>
          <cell r="AX17">
            <v>40230</v>
          </cell>
          <cell r="AY17">
            <v>21300</v>
          </cell>
          <cell r="AZ17">
            <v>12390</v>
          </cell>
          <cell r="BA17">
            <v>30</v>
          </cell>
          <cell r="BB17">
            <v>33720</v>
          </cell>
          <cell r="BC17">
            <v>2200</v>
          </cell>
          <cell r="BD17">
            <v>5530</v>
          </cell>
          <cell r="BE17">
            <v>20</v>
          </cell>
          <cell r="BF17">
            <v>7750</v>
          </cell>
          <cell r="BG17" t="str">
            <v>-</v>
          </cell>
          <cell r="BH17" t="str">
            <v>-</v>
          </cell>
          <cell r="BI17" t="str">
            <v>-</v>
          </cell>
          <cell r="BJ17" t="str">
            <v>-</v>
          </cell>
          <cell r="BK17">
            <v>23500</v>
          </cell>
          <cell r="BL17">
            <v>17920</v>
          </cell>
          <cell r="BM17">
            <v>50</v>
          </cell>
          <cell r="BN17">
            <v>41470</v>
          </cell>
          <cell r="BO17">
            <v>20600</v>
          </cell>
          <cell r="BP17">
            <v>14180</v>
          </cell>
          <cell r="BQ17">
            <v>2600</v>
          </cell>
          <cell r="BR17">
            <v>37380</v>
          </cell>
          <cell r="BS17">
            <v>2170</v>
          </cell>
          <cell r="BT17">
            <v>5690</v>
          </cell>
          <cell r="BU17">
            <v>1710</v>
          </cell>
          <cell r="BV17">
            <v>9570</v>
          </cell>
          <cell r="BW17" t="str">
            <v>-</v>
          </cell>
          <cell r="BX17" t="str">
            <v>-</v>
          </cell>
          <cell r="BY17" t="str">
            <v>-</v>
          </cell>
          <cell r="BZ17" t="str">
            <v>-</v>
          </cell>
          <cell r="CA17">
            <v>22770</v>
          </cell>
          <cell r="CB17">
            <v>19860</v>
          </cell>
          <cell r="CC17">
            <v>4310</v>
          </cell>
          <cell r="CD17">
            <v>46940</v>
          </cell>
          <cell r="CE17">
            <v>18840</v>
          </cell>
          <cell r="CF17">
            <v>12690</v>
          </cell>
          <cell r="CG17">
            <v>6770</v>
          </cell>
          <cell r="CH17">
            <v>38300</v>
          </cell>
          <cell r="CI17">
            <v>2110</v>
          </cell>
          <cell r="CJ17">
            <v>4320</v>
          </cell>
          <cell r="CK17">
            <v>3310</v>
          </cell>
          <cell r="CL17">
            <v>9740</v>
          </cell>
          <cell r="CM17" t="str">
            <v>-</v>
          </cell>
          <cell r="CN17" t="str">
            <v>-</v>
          </cell>
          <cell r="CO17" t="str">
            <v>-</v>
          </cell>
          <cell r="CP17" t="str">
            <v>-</v>
          </cell>
          <cell r="CQ17">
            <v>20950</v>
          </cell>
          <cell r="CR17">
            <v>17010</v>
          </cell>
          <cell r="CS17">
            <v>10080</v>
          </cell>
          <cell r="CT17">
            <v>48030</v>
          </cell>
          <cell r="CU17">
            <v>22490</v>
          </cell>
          <cell r="CV17">
            <v>23190</v>
          </cell>
          <cell r="CW17">
            <v>6170</v>
          </cell>
          <cell r="CX17">
            <v>51850</v>
          </cell>
          <cell r="CY17">
            <v>2810</v>
          </cell>
          <cell r="CZ17">
            <v>4900</v>
          </cell>
          <cell r="DA17">
            <v>2060</v>
          </cell>
          <cell r="DB17">
            <v>9770</v>
          </cell>
          <cell r="DC17" t="str">
            <v>-</v>
          </cell>
          <cell r="DD17" t="str">
            <v>-</v>
          </cell>
          <cell r="DE17" t="str">
            <v>-</v>
          </cell>
          <cell r="DF17" t="str">
            <v>-</v>
          </cell>
          <cell r="DG17">
            <v>25300</v>
          </cell>
          <cell r="DH17">
            <v>28090</v>
          </cell>
          <cell r="DI17">
            <v>8230</v>
          </cell>
          <cell r="DJ17">
            <v>61620</v>
          </cell>
          <cell r="DK17">
            <v>22600</v>
          </cell>
          <cell r="DL17">
            <v>26920</v>
          </cell>
          <cell r="DM17">
            <v>37560</v>
          </cell>
          <cell r="DN17">
            <v>87080</v>
          </cell>
          <cell r="DO17">
            <v>3000</v>
          </cell>
          <cell r="DP17">
            <v>6660</v>
          </cell>
          <cell r="DQ17">
            <v>6030</v>
          </cell>
          <cell r="DR17">
            <v>15700</v>
          </cell>
          <cell r="DS17" t="str">
            <v>-</v>
          </cell>
          <cell r="DT17" t="str">
            <v>-</v>
          </cell>
          <cell r="DU17" t="str">
            <v>-</v>
          </cell>
          <cell r="DV17" t="str">
            <v>-</v>
          </cell>
          <cell r="DW17">
            <v>25600</v>
          </cell>
          <cell r="DX17">
            <v>33580</v>
          </cell>
          <cell r="DY17">
            <v>43590</v>
          </cell>
          <cell r="DZ17">
            <v>102770</v>
          </cell>
          <cell r="EA17">
            <v>23890</v>
          </cell>
          <cell r="EB17">
            <v>28470</v>
          </cell>
          <cell r="EC17">
            <v>33790</v>
          </cell>
          <cell r="ED17">
            <v>86160</v>
          </cell>
          <cell r="EE17">
            <v>3190</v>
          </cell>
          <cell r="EF17">
            <v>8110</v>
          </cell>
          <cell r="EG17">
            <v>10840</v>
          </cell>
          <cell r="EH17">
            <v>22140</v>
          </cell>
          <cell r="EI17" t="str">
            <v>-</v>
          </cell>
          <cell r="EJ17" t="str">
            <v>-</v>
          </cell>
          <cell r="EK17" t="str">
            <v>-</v>
          </cell>
          <cell r="EL17" t="str">
            <v>-</v>
          </cell>
          <cell r="EM17">
            <v>27090</v>
          </cell>
          <cell r="EN17">
            <v>36580</v>
          </cell>
          <cell r="EO17">
            <v>44630</v>
          </cell>
          <cell r="EP17">
            <v>108300</v>
          </cell>
          <cell r="EQ17">
            <v>20700</v>
          </cell>
          <cell r="ER17">
            <v>26280</v>
          </cell>
          <cell r="ES17">
            <v>27590</v>
          </cell>
          <cell r="ET17">
            <v>74570</v>
          </cell>
          <cell r="EU17">
            <v>3500</v>
          </cell>
          <cell r="EV17">
            <v>9580</v>
          </cell>
          <cell r="EW17">
            <v>13380</v>
          </cell>
          <cell r="EX17">
            <v>26450</v>
          </cell>
          <cell r="EY17">
            <v>10</v>
          </cell>
          <cell r="EZ17">
            <v>20</v>
          </cell>
          <cell r="FA17">
            <v>190</v>
          </cell>
          <cell r="FB17">
            <v>230</v>
          </cell>
          <cell r="FC17">
            <v>24210</v>
          </cell>
          <cell r="FD17">
            <v>35870</v>
          </cell>
          <cell r="FE17">
            <v>41160</v>
          </cell>
          <cell r="FF17">
            <v>101240</v>
          </cell>
          <cell r="FG17">
            <v>20930</v>
          </cell>
          <cell r="FH17">
            <v>24570</v>
          </cell>
          <cell r="FI17">
            <v>24730</v>
          </cell>
          <cell r="FJ17">
            <v>70220</v>
          </cell>
          <cell r="FK17">
            <v>3510</v>
          </cell>
          <cell r="FL17">
            <v>7680</v>
          </cell>
          <cell r="FM17">
            <v>5610</v>
          </cell>
          <cell r="FN17">
            <v>16800</v>
          </cell>
          <cell r="FO17">
            <v>10</v>
          </cell>
          <cell r="FP17">
            <v>60</v>
          </cell>
          <cell r="FQ17">
            <v>180</v>
          </cell>
          <cell r="FR17">
            <v>250</v>
          </cell>
          <cell r="FS17">
            <v>24440</v>
          </cell>
          <cell r="FT17">
            <v>32310</v>
          </cell>
          <cell r="FU17">
            <v>30520</v>
          </cell>
          <cell r="FV17">
            <v>87270</v>
          </cell>
          <cell r="FW17">
            <v>20220</v>
          </cell>
          <cell r="FX17">
            <v>21860</v>
          </cell>
          <cell r="FY17">
            <v>25970</v>
          </cell>
          <cell r="FZ17">
            <v>68040</v>
          </cell>
          <cell r="GA17">
            <v>3420</v>
          </cell>
          <cell r="GB17">
            <v>7940</v>
          </cell>
          <cell r="GC17">
            <v>9910</v>
          </cell>
          <cell r="GD17">
            <v>21270</v>
          </cell>
          <cell r="GE17">
            <v>10</v>
          </cell>
          <cell r="GF17">
            <v>50</v>
          </cell>
          <cell r="GG17">
            <v>190</v>
          </cell>
          <cell r="GH17">
            <v>250</v>
          </cell>
          <cell r="GI17">
            <v>23650</v>
          </cell>
          <cell r="GJ17">
            <v>29850</v>
          </cell>
          <cell r="GK17">
            <v>36070</v>
          </cell>
          <cell r="GL17">
            <v>89570</v>
          </cell>
          <cell r="GM17">
            <v>19400</v>
          </cell>
          <cell r="GN17">
            <v>19070</v>
          </cell>
          <cell r="GO17">
            <v>24850</v>
          </cell>
          <cell r="GP17">
            <v>63320</v>
          </cell>
          <cell r="GQ17">
            <v>3350</v>
          </cell>
          <cell r="GR17">
            <v>7760</v>
          </cell>
          <cell r="GS17">
            <v>9860</v>
          </cell>
          <cell r="GT17">
            <v>20960</v>
          </cell>
          <cell r="GU17">
            <v>10</v>
          </cell>
          <cell r="GV17">
            <v>90</v>
          </cell>
          <cell r="GW17">
            <v>310</v>
          </cell>
          <cell r="GX17">
            <v>400</v>
          </cell>
          <cell r="GY17">
            <v>22760</v>
          </cell>
          <cell r="GZ17">
            <v>26920</v>
          </cell>
          <cell r="HA17">
            <v>35010</v>
          </cell>
          <cell r="HB17">
            <v>84680</v>
          </cell>
        </row>
        <row r="18">
          <cell r="A18" t="str">
            <v>Science and Mathematics</v>
          </cell>
          <cell r="B18"/>
          <cell r="C18" t="str">
            <v>-</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v>10</v>
          </cell>
          <cell r="DQ18" t="str">
            <v>-</v>
          </cell>
          <cell r="DR18">
            <v>10</v>
          </cell>
          <cell r="DS18" t="str">
            <v>-</v>
          </cell>
          <cell r="DT18" t="str">
            <v>-</v>
          </cell>
          <cell r="DU18" t="str">
            <v>-</v>
          </cell>
          <cell r="DV18" t="str">
            <v>-</v>
          </cell>
          <cell r="DW18" t="str">
            <v>-</v>
          </cell>
          <cell r="DX18">
            <v>10</v>
          </cell>
          <cell r="DY18" t="str">
            <v>-</v>
          </cell>
          <cell r="DZ18">
            <v>10</v>
          </cell>
          <cell r="EA18">
            <v>40</v>
          </cell>
          <cell r="EB18">
            <v>30</v>
          </cell>
          <cell r="EC18">
            <v>20</v>
          </cell>
          <cell r="ED18">
            <v>90</v>
          </cell>
          <cell r="EE18">
            <v>120</v>
          </cell>
          <cell r="EF18">
            <v>100</v>
          </cell>
          <cell r="EG18">
            <v>60</v>
          </cell>
          <cell r="EH18">
            <v>280</v>
          </cell>
          <cell r="EI18" t="str">
            <v>-</v>
          </cell>
          <cell r="EJ18" t="str">
            <v>-</v>
          </cell>
          <cell r="EK18" t="str">
            <v>-</v>
          </cell>
          <cell r="EL18" t="str">
            <v>-</v>
          </cell>
          <cell r="EM18">
            <v>160</v>
          </cell>
          <cell r="EN18">
            <v>130</v>
          </cell>
          <cell r="EO18">
            <v>90</v>
          </cell>
          <cell r="EP18">
            <v>370</v>
          </cell>
          <cell r="EQ18">
            <v>10</v>
          </cell>
          <cell r="ER18">
            <v>30</v>
          </cell>
          <cell r="ES18">
            <v>30</v>
          </cell>
          <cell r="ET18">
            <v>70</v>
          </cell>
          <cell r="EU18">
            <v>120</v>
          </cell>
          <cell r="EV18">
            <v>90</v>
          </cell>
          <cell r="EW18">
            <v>40</v>
          </cell>
          <cell r="EX18">
            <v>250</v>
          </cell>
          <cell r="EY18" t="str">
            <v>-</v>
          </cell>
          <cell r="EZ18" t="str">
            <v>-</v>
          </cell>
          <cell r="FA18" t="str">
            <v>-</v>
          </cell>
          <cell r="FB18" t="str">
            <v>-</v>
          </cell>
          <cell r="FC18">
            <v>130</v>
          </cell>
          <cell r="FD18">
            <v>120</v>
          </cell>
          <cell r="FE18">
            <v>70</v>
          </cell>
          <cell r="FF18">
            <v>320</v>
          </cell>
          <cell r="FG18">
            <v>40</v>
          </cell>
          <cell r="FH18">
            <v>30</v>
          </cell>
          <cell r="FI18">
            <v>20</v>
          </cell>
          <cell r="FJ18">
            <v>80</v>
          </cell>
          <cell r="FK18">
            <v>150</v>
          </cell>
          <cell r="FL18">
            <v>100</v>
          </cell>
          <cell r="FM18">
            <v>30</v>
          </cell>
          <cell r="FN18">
            <v>280</v>
          </cell>
          <cell r="FO18" t="str">
            <v>-</v>
          </cell>
          <cell r="FP18" t="str">
            <v>-</v>
          </cell>
          <cell r="FQ18" t="str">
            <v>-</v>
          </cell>
          <cell r="FR18" t="str">
            <v>-</v>
          </cell>
          <cell r="FS18">
            <v>180</v>
          </cell>
          <cell r="FT18">
            <v>130</v>
          </cell>
          <cell r="FU18">
            <v>40</v>
          </cell>
          <cell r="FV18">
            <v>360</v>
          </cell>
          <cell r="FW18">
            <v>20</v>
          </cell>
          <cell r="FX18">
            <v>30</v>
          </cell>
          <cell r="FY18">
            <v>20</v>
          </cell>
          <cell r="FZ18">
            <v>70</v>
          </cell>
          <cell r="GA18">
            <v>140</v>
          </cell>
          <cell r="GB18">
            <v>110</v>
          </cell>
          <cell r="GC18">
            <v>20</v>
          </cell>
          <cell r="GD18">
            <v>270</v>
          </cell>
          <cell r="GE18">
            <v>20</v>
          </cell>
          <cell r="GF18">
            <v>20</v>
          </cell>
          <cell r="GG18" t="str">
            <v>-</v>
          </cell>
          <cell r="GH18">
            <v>50</v>
          </cell>
          <cell r="GI18">
            <v>180</v>
          </cell>
          <cell r="GJ18">
            <v>160</v>
          </cell>
          <cell r="GK18">
            <v>40</v>
          </cell>
          <cell r="GL18">
            <v>380</v>
          </cell>
          <cell r="GM18">
            <v>10</v>
          </cell>
          <cell r="GN18">
            <v>30</v>
          </cell>
          <cell r="GO18">
            <v>20</v>
          </cell>
          <cell r="GP18">
            <v>60</v>
          </cell>
          <cell r="GQ18">
            <v>170</v>
          </cell>
          <cell r="GR18">
            <v>150</v>
          </cell>
          <cell r="GS18">
            <v>20</v>
          </cell>
          <cell r="GT18">
            <v>340</v>
          </cell>
          <cell r="GU18">
            <v>40</v>
          </cell>
          <cell r="GV18">
            <v>40</v>
          </cell>
          <cell r="GW18">
            <v>10</v>
          </cell>
          <cell r="GX18">
            <v>100</v>
          </cell>
          <cell r="GY18">
            <v>230</v>
          </cell>
          <cell r="GZ18">
            <v>230</v>
          </cell>
          <cell r="HA18">
            <v>50</v>
          </cell>
          <cell r="HB18">
            <v>500</v>
          </cell>
        </row>
        <row r="19">
          <cell r="A19" t="str">
            <v>Unknown</v>
          </cell>
          <cell r="B19"/>
          <cell r="C19">
            <v>330</v>
          </cell>
          <cell r="D19">
            <v>180</v>
          </cell>
          <cell r="E19" t="str">
            <v>-</v>
          </cell>
          <cell r="F19">
            <v>510</v>
          </cell>
          <cell r="G19">
            <v>70</v>
          </cell>
          <cell r="H19">
            <v>130</v>
          </cell>
          <cell r="I19" t="str">
            <v>-</v>
          </cell>
          <cell r="J19">
            <v>200</v>
          </cell>
          <cell r="K19">
            <v>400</v>
          </cell>
          <cell r="L19">
            <v>310</v>
          </cell>
          <cell r="M19" t="str">
            <v>-</v>
          </cell>
          <cell r="N19">
            <v>710</v>
          </cell>
          <cell r="O19">
            <v>40</v>
          </cell>
          <cell r="P19">
            <v>100</v>
          </cell>
          <cell r="Q19" t="str">
            <v>-</v>
          </cell>
          <cell r="R19">
            <v>130</v>
          </cell>
          <cell r="S19">
            <v>20</v>
          </cell>
          <cell r="T19">
            <v>60</v>
          </cell>
          <cell r="U19" t="str">
            <v>-</v>
          </cell>
          <cell r="V19">
            <v>80</v>
          </cell>
          <cell r="W19">
            <v>50</v>
          </cell>
          <cell r="X19">
            <v>160</v>
          </cell>
          <cell r="Y19" t="str">
            <v>-</v>
          </cell>
          <cell r="Z19">
            <v>210</v>
          </cell>
          <cell r="AA19">
            <v>40</v>
          </cell>
          <cell r="AB19">
            <v>80</v>
          </cell>
          <cell r="AC19" t="str">
            <v>-</v>
          </cell>
          <cell r="AD19">
            <v>120</v>
          </cell>
          <cell r="AE19">
            <v>10</v>
          </cell>
          <cell r="AF19">
            <v>90</v>
          </cell>
          <cell r="AG19" t="str">
            <v>-</v>
          </cell>
          <cell r="AH19">
            <v>100</v>
          </cell>
          <cell r="AI19">
            <v>50</v>
          </cell>
          <cell r="AJ19">
            <v>170</v>
          </cell>
          <cell r="AK19" t="str">
            <v>-</v>
          </cell>
          <cell r="AL19">
            <v>210</v>
          </cell>
          <cell r="AM19">
            <v>40</v>
          </cell>
          <cell r="AN19">
            <v>100</v>
          </cell>
          <cell r="AO19" t="str">
            <v>-</v>
          </cell>
          <cell r="AP19">
            <v>140</v>
          </cell>
          <cell r="AQ19" t="str">
            <v>-</v>
          </cell>
          <cell r="AR19">
            <v>50</v>
          </cell>
          <cell r="AS19" t="str">
            <v>-</v>
          </cell>
          <cell r="AT19">
            <v>50</v>
          </cell>
          <cell r="AU19">
            <v>40</v>
          </cell>
          <cell r="AV19">
            <v>150</v>
          </cell>
          <cell r="AW19" t="str">
            <v>-</v>
          </cell>
          <cell r="AX19">
            <v>190</v>
          </cell>
          <cell r="AY19">
            <v>30</v>
          </cell>
          <cell r="AZ19">
            <v>90</v>
          </cell>
          <cell r="BA19" t="str">
            <v>-</v>
          </cell>
          <cell r="BB19">
            <v>120</v>
          </cell>
          <cell r="BC19" t="str">
            <v>-</v>
          </cell>
          <cell r="BD19">
            <v>50</v>
          </cell>
          <cell r="BE19" t="str">
            <v>-</v>
          </cell>
          <cell r="BF19">
            <v>50</v>
          </cell>
          <cell r="BG19" t="str">
            <v>-</v>
          </cell>
          <cell r="BH19" t="str">
            <v>-</v>
          </cell>
          <cell r="BI19" t="str">
            <v>-</v>
          </cell>
          <cell r="BJ19" t="str">
            <v>-</v>
          </cell>
          <cell r="BK19">
            <v>40</v>
          </cell>
          <cell r="BL19">
            <v>140</v>
          </cell>
          <cell r="BM19" t="str">
            <v>-</v>
          </cell>
          <cell r="BN19">
            <v>170</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v>10</v>
          </cell>
          <cell r="CC19" t="str">
            <v>-</v>
          </cell>
          <cell r="CD19">
            <v>10</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v>10</v>
          </cell>
          <cell r="GK19">
            <v>70</v>
          </cell>
          <cell r="GL19">
            <v>80</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row>
        <row r="20">
          <cell r="A20" t="str">
            <v>Grand Total</v>
          </cell>
          <cell r="B20"/>
          <cell r="C20">
            <v>74400</v>
          </cell>
          <cell r="D20">
            <v>44800</v>
          </cell>
          <cell r="E20" t="str">
            <v>-</v>
          </cell>
          <cell r="F20">
            <v>119300</v>
          </cell>
          <cell r="G20">
            <v>23000</v>
          </cell>
          <cell r="H20">
            <v>25400</v>
          </cell>
          <cell r="I20" t="str">
            <v>-</v>
          </cell>
          <cell r="J20">
            <v>48400</v>
          </cell>
          <cell r="K20">
            <v>97400</v>
          </cell>
          <cell r="L20">
            <v>70200</v>
          </cell>
          <cell r="M20" t="str">
            <v>-</v>
          </cell>
          <cell r="N20">
            <v>167700</v>
          </cell>
          <cell r="O20">
            <v>83000</v>
          </cell>
          <cell r="P20">
            <v>53600</v>
          </cell>
          <cell r="Q20" t="str">
            <v>-</v>
          </cell>
          <cell r="R20">
            <v>136600</v>
          </cell>
          <cell r="S20">
            <v>25200</v>
          </cell>
          <cell r="T20">
            <v>31700</v>
          </cell>
          <cell r="U20" t="str">
            <v>-</v>
          </cell>
          <cell r="V20">
            <v>57000</v>
          </cell>
          <cell r="W20">
            <v>108300</v>
          </cell>
          <cell r="X20">
            <v>85300</v>
          </cell>
          <cell r="Y20" t="str">
            <v>-</v>
          </cell>
          <cell r="Z20">
            <v>193600</v>
          </cell>
          <cell r="AA20">
            <v>87600</v>
          </cell>
          <cell r="AB20">
            <v>47400</v>
          </cell>
          <cell r="AC20">
            <v>100</v>
          </cell>
          <cell r="AD20">
            <v>135100</v>
          </cell>
          <cell r="AE20">
            <v>25900</v>
          </cell>
          <cell r="AF20">
            <v>27600</v>
          </cell>
          <cell r="AG20">
            <v>400</v>
          </cell>
          <cell r="AH20">
            <v>53900</v>
          </cell>
          <cell r="AI20">
            <v>113500</v>
          </cell>
          <cell r="AJ20">
            <v>75100</v>
          </cell>
          <cell r="AK20">
            <v>400</v>
          </cell>
          <cell r="AL20">
            <v>189000</v>
          </cell>
          <cell r="AM20">
            <v>77100</v>
          </cell>
          <cell r="AN20">
            <v>45600</v>
          </cell>
          <cell r="AO20">
            <v>100</v>
          </cell>
          <cell r="AP20">
            <v>122800</v>
          </cell>
          <cell r="AQ20">
            <v>22400</v>
          </cell>
          <cell r="AR20">
            <v>29500</v>
          </cell>
          <cell r="AS20">
            <v>200</v>
          </cell>
          <cell r="AT20">
            <v>52100</v>
          </cell>
          <cell r="AU20">
            <v>99500</v>
          </cell>
          <cell r="AV20">
            <v>75200</v>
          </cell>
          <cell r="AW20">
            <v>300</v>
          </cell>
          <cell r="AX20">
            <v>175000</v>
          </cell>
          <cell r="AY20">
            <v>80800</v>
          </cell>
          <cell r="AZ20">
            <v>46500</v>
          </cell>
          <cell r="BA20">
            <v>100</v>
          </cell>
          <cell r="BB20">
            <v>127400</v>
          </cell>
          <cell r="BC20">
            <v>24800</v>
          </cell>
          <cell r="BD20">
            <v>32000</v>
          </cell>
          <cell r="BE20">
            <v>100</v>
          </cell>
          <cell r="BF20">
            <v>56900</v>
          </cell>
          <cell r="BG20" t="str">
            <v>-</v>
          </cell>
          <cell r="BH20">
            <v>100</v>
          </cell>
          <cell r="BI20" t="str">
            <v>-</v>
          </cell>
          <cell r="BJ20">
            <v>100</v>
          </cell>
          <cell r="BK20">
            <v>105600</v>
          </cell>
          <cell r="BL20">
            <v>78600</v>
          </cell>
          <cell r="BM20">
            <v>300</v>
          </cell>
          <cell r="BN20">
            <v>184400</v>
          </cell>
          <cell r="BO20">
            <v>82000</v>
          </cell>
          <cell r="BP20">
            <v>55200</v>
          </cell>
          <cell r="BQ20">
            <v>14600</v>
          </cell>
          <cell r="BR20">
            <v>151800</v>
          </cell>
          <cell r="BS20">
            <v>25500</v>
          </cell>
          <cell r="BT20">
            <v>34800</v>
          </cell>
          <cell r="BU20">
            <v>12600</v>
          </cell>
          <cell r="BV20">
            <v>72900</v>
          </cell>
          <cell r="BW20" t="str">
            <v>-</v>
          </cell>
          <cell r="BX20" t="str">
            <v>-</v>
          </cell>
          <cell r="BY20" t="str">
            <v>-</v>
          </cell>
          <cell r="BZ20">
            <v>100</v>
          </cell>
          <cell r="CA20">
            <v>107600</v>
          </cell>
          <cell r="CB20">
            <v>90100</v>
          </cell>
          <cell r="CC20">
            <v>27200</v>
          </cell>
          <cell r="CD20">
            <v>224800</v>
          </cell>
          <cell r="CE20">
            <v>74200</v>
          </cell>
          <cell r="CF20">
            <v>52600</v>
          </cell>
          <cell r="CG20">
            <v>31700</v>
          </cell>
          <cell r="CH20">
            <v>158500</v>
          </cell>
          <cell r="CI20">
            <v>25100</v>
          </cell>
          <cell r="CJ20">
            <v>32000</v>
          </cell>
          <cell r="CK20">
            <v>24200</v>
          </cell>
          <cell r="CL20">
            <v>81300</v>
          </cell>
          <cell r="CM20" t="str">
            <v>-</v>
          </cell>
          <cell r="CN20">
            <v>100</v>
          </cell>
          <cell r="CO20" t="str">
            <v>-</v>
          </cell>
          <cell r="CP20">
            <v>200</v>
          </cell>
          <cell r="CQ20">
            <v>99400</v>
          </cell>
          <cell r="CR20">
            <v>84700</v>
          </cell>
          <cell r="CS20">
            <v>55900</v>
          </cell>
          <cell r="CT20">
            <v>239900</v>
          </cell>
          <cell r="CU20">
            <v>89400</v>
          </cell>
          <cell r="CV20">
            <v>72800</v>
          </cell>
          <cell r="CW20">
            <v>28400</v>
          </cell>
          <cell r="CX20">
            <v>190500</v>
          </cell>
          <cell r="CY20">
            <v>27200</v>
          </cell>
          <cell r="CZ20">
            <v>39800</v>
          </cell>
          <cell r="DA20">
            <v>20600</v>
          </cell>
          <cell r="DB20">
            <v>87700</v>
          </cell>
          <cell r="DC20">
            <v>100</v>
          </cell>
          <cell r="DD20">
            <v>1200</v>
          </cell>
          <cell r="DE20">
            <v>100</v>
          </cell>
          <cell r="DF20">
            <v>1500</v>
          </cell>
          <cell r="DG20">
            <v>116800</v>
          </cell>
          <cell r="DH20">
            <v>113800</v>
          </cell>
          <cell r="DI20">
            <v>49100</v>
          </cell>
          <cell r="DJ20">
            <v>279700</v>
          </cell>
          <cell r="DK20">
            <v>97300</v>
          </cell>
          <cell r="DL20">
            <v>90400</v>
          </cell>
          <cell r="DM20">
            <v>113400</v>
          </cell>
          <cell r="DN20">
            <v>301100</v>
          </cell>
          <cell r="DO20">
            <v>34200</v>
          </cell>
          <cell r="DP20">
            <v>51600</v>
          </cell>
          <cell r="DQ20">
            <v>68000</v>
          </cell>
          <cell r="DR20">
            <v>153900</v>
          </cell>
          <cell r="DS20">
            <v>200</v>
          </cell>
          <cell r="DT20">
            <v>1300</v>
          </cell>
          <cell r="DU20">
            <v>700</v>
          </cell>
          <cell r="DV20">
            <v>2200</v>
          </cell>
          <cell r="DW20">
            <v>131700</v>
          </cell>
          <cell r="DX20">
            <v>143400</v>
          </cell>
          <cell r="DY20">
            <v>182100</v>
          </cell>
          <cell r="DZ20">
            <v>457200</v>
          </cell>
          <cell r="EA20">
            <v>95400</v>
          </cell>
          <cell r="EB20">
            <v>101700</v>
          </cell>
          <cell r="EC20">
            <v>131900</v>
          </cell>
          <cell r="ED20">
            <v>329000</v>
          </cell>
          <cell r="EE20">
            <v>34100</v>
          </cell>
          <cell r="EF20">
            <v>58000</v>
          </cell>
          <cell r="EG20">
            <v>95700</v>
          </cell>
          <cell r="EH20">
            <v>187900</v>
          </cell>
          <cell r="EI20">
            <v>300</v>
          </cell>
          <cell r="EJ20">
            <v>1700</v>
          </cell>
          <cell r="EK20">
            <v>1700</v>
          </cell>
          <cell r="EL20">
            <v>3700</v>
          </cell>
          <cell r="EM20">
            <v>129900</v>
          </cell>
          <cell r="EN20">
            <v>161400</v>
          </cell>
          <cell r="EO20">
            <v>229300</v>
          </cell>
          <cell r="EP20">
            <v>520600</v>
          </cell>
          <cell r="EQ20">
            <v>80900</v>
          </cell>
          <cell r="ER20">
            <v>99000</v>
          </cell>
          <cell r="ES20">
            <v>112900</v>
          </cell>
          <cell r="ET20">
            <v>292800</v>
          </cell>
          <cell r="EU20">
            <v>33100</v>
          </cell>
          <cell r="EV20">
            <v>63900</v>
          </cell>
          <cell r="EW20">
            <v>110600</v>
          </cell>
          <cell r="EX20">
            <v>207700</v>
          </cell>
          <cell r="EY20">
            <v>600</v>
          </cell>
          <cell r="EZ20">
            <v>2400</v>
          </cell>
          <cell r="FA20">
            <v>6800</v>
          </cell>
          <cell r="FB20">
            <v>9800</v>
          </cell>
          <cell r="FC20">
            <v>114500</v>
          </cell>
          <cell r="FD20">
            <v>165400</v>
          </cell>
          <cell r="FE20">
            <v>230300</v>
          </cell>
          <cell r="FF20">
            <v>510200</v>
          </cell>
          <cell r="FG20">
            <v>83400</v>
          </cell>
          <cell r="FH20">
            <v>97000</v>
          </cell>
          <cell r="FI20">
            <v>106100</v>
          </cell>
          <cell r="FJ20">
            <v>286500</v>
          </cell>
          <cell r="FK20">
            <v>35600</v>
          </cell>
          <cell r="FL20">
            <v>59300</v>
          </cell>
          <cell r="FM20">
            <v>49800</v>
          </cell>
          <cell r="FN20">
            <v>144700</v>
          </cell>
          <cell r="FO20">
            <v>700</v>
          </cell>
          <cell r="FP20">
            <v>2900</v>
          </cell>
          <cell r="FQ20">
            <v>5600</v>
          </cell>
          <cell r="FR20">
            <v>9200</v>
          </cell>
          <cell r="FS20">
            <v>119800</v>
          </cell>
          <cell r="FT20">
            <v>159100</v>
          </cell>
          <cell r="FU20">
            <v>161600</v>
          </cell>
          <cell r="FV20">
            <v>440400</v>
          </cell>
          <cell r="FW20">
            <v>85600</v>
          </cell>
          <cell r="FX20">
            <v>93600</v>
          </cell>
          <cell r="FY20">
            <v>119100</v>
          </cell>
          <cell r="FZ20">
            <v>298300</v>
          </cell>
          <cell r="GA20">
            <v>39100</v>
          </cell>
          <cell r="GB20">
            <v>62400</v>
          </cell>
          <cell r="GC20">
            <v>80300</v>
          </cell>
          <cell r="GD20">
            <v>181800</v>
          </cell>
          <cell r="GE20">
            <v>1100</v>
          </cell>
          <cell r="GF20">
            <v>4200</v>
          </cell>
          <cell r="GG20">
            <v>14400</v>
          </cell>
          <cell r="GH20">
            <v>19800</v>
          </cell>
          <cell r="GI20">
            <v>125900</v>
          </cell>
          <cell r="GJ20">
            <v>160200</v>
          </cell>
          <cell r="GK20">
            <v>213900</v>
          </cell>
          <cell r="GL20">
            <v>499900</v>
          </cell>
          <cell r="GM20">
            <v>86900</v>
          </cell>
          <cell r="GN20">
            <v>84900</v>
          </cell>
          <cell r="GO20">
            <v>119500</v>
          </cell>
          <cell r="GP20">
            <v>291300</v>
          </cell>
          <cell r="GQ20">
            <v>42700</v>
          </cell>
          <cell r="GR20">
            <v>63100</v>
          </cell>
          <cell r="GS20">
            <v>85000</v>
          </cell>
          <cell r="GT20">
            <v>190900</v>
          </cell>
          <cell r="GU20">
            <v>1800</v>
          </cell>
          <cell r="GV20">
            <v>5800</v>
          </cell>
          <cell r="GW20">
            <v>19600</v>
          </cell>
          <cell r="GX20">
            <v>27200</v>
          </cell>
          <cell r="GY20">
            <v>131400</v>
          </cell>
          <cell r="GZ20">
            <v>153900</v>
          </cell>
          <cell r="HA20">
            <v>224100</v>
          </cell>
          <cell r="HB20">
            <v>509400</v>
          </cell>
        </row>
      </sheetData>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F4040-48E2-4144-A482-38878A96825C}">
  <dimension ref="A5:B47"/>
  <sheetViews>
    <sheetView tabSelected="1" zoomScaleNormal="100" workbookViewId="0"/>
  </sheetViews>
  <sheetFormatPr defaultColWidth="8.81640625" defaultRowHeight="14.5" x14ac:dyDescent="0.35"/>
  <cols>
    <col min="1" max="1" width="15.08984375" style="2" customWidth="1"/>
    <col min="2" max="16384" width="8.81640625" style="2"/>
  </cols>
  <sheetData>
    <row r="5" spans="1:2" ht="18.5" x14ac:dyDescent="0.45">
      <c r="A5" s="1" t="s">
        <v>0</v>
      </c>
      <c r="B5" s="1" t="s">
        <v>1</v>
      </c>
    </row>
    <row r="7" spans="1:2" ht="15.5" x14ac:dyDescent="0.35">
      <c r="A7" s="4" t="s">
        <v>2</v>
      </c>
      <c r="B7" s="4" t="s">
        <v>3</v>
      </c>
    </row>
    <row r="8" spans="1:2" x14ac:dyDescent="0.35">
      <c r="A8" s="9">
        <v>4.0999999999999996</v>
      </c>
      <c r="B8" s="5" t="s">
        <v>4</v>
      </c>
    </row>
    <row r="9" spans="1:2" x14ac:dyDescent="0.35">
      <c r="A9" s="9">
        <v>4.2</v>
      </c>
      <c r="B9" s="5" t="s">
        <v>5</v>
      </c>
    </row>
    <row r="10" spans="1:2" x14ac:dyDescent="0.35">
      <c r="A10" s="9">
        <v>4.3</v>
      </c>
      <c r="B10" s="5" t="s">
        <v>6</v>
      </c>
    </row>
    <row r="11" spans="1:2" x14ac:dyDescent="0.35">
      <c r="A11" s="9">
        <v>4.4000000000000004</v>
      </c>
      <c r="B11" s="5" t="s">
        <v>7</v>
      </c>
    </row>
    <row r="12" spans="1:2" x14ac:dyDescent="0.35">
      <c r="A12" s="9">
        <v>4.5</v>
      </c>
      <c r="B12" s="5" t="s">
        <v>8</v>
      </c>
    </row>
    <row r="13" spans="1:2" x14ac:dyDescent="0.35">
      <c r="A13" s="9">
        <v>4.5999999999999996</v>
      </c>
      <c r="B13" s="5" t="s">
        <v>9</v>
      </c>
    </row>
    <row r="14" spans="1:2" x14ac:dyDescent="0.35">
      <c r="A14" s="9" t="s">
        <v>10</v>
      </c>
      <c r="B14" s="5" t="s">
        <v>11</v>
      </c>
    </row>
    <row r="15" spans="1:2" x14ac:dyDescent="0.35">
      <c r="A15" s="9">
        <v>4.7</v>
      </c>
      <c r="B15" s="5" t="s">
        <v>12</v>
      </c>
    </row>
    <row r="16" spans="1:2" x14ac:dyDescent="0.35">
      <c r="A16" s="9">
        <v>4.8</v>
      </c>
      <c r="B16" s="5" t="s">
        <v>13</v>
      </c>
    </row>
    <row r="17" spans="1:2" x14ac:dyDescent="0.35">
      <c r="A17" s="9" t="s">
        <v>14</v>
      </c>
      <c r="B17" s="5" t="s">
        <v>15</v>
      </c>
    </row>
    <row r="18" spans="1:2" x14ac:dyDescent="0.35">
      <c r="A18" s="9">
        <v>4.9000000000000004</v>
      </c>
      <c r="B18" s="5" t="s">
        <v>16</v>
      </c>
    </row>
    <row r="19" spans="1:2" x14ac:dyDescent="0.35">
      <c r="A19" s="10" t="s">
        <v>17</v>
      </c>
      <c r="B19" s="5" t="s">
        <v>18</v>
      </c>
    </row>
    <row r="20" spans="1:2" x14ac:dyDescent="0.35">
      <c r="A20" s="10" t="s">
        <v>19</v>
      </c>
      <c r="B20" s="5" t="s">
        <v>20</v>
      </c>
    </row>
    <row r="21" spans="1:2" x14ac:dyDescent="0.35">
      <c r="A21" s="9">
        <v>4.1100000000000003</v>
      </c>
      <c r="B21" s="5" t="s">
        <v>21</v>
      </c>
    </row>
    <row r="22" spans="1:2" x14ac:dyDescent="0.35">
      <c r="A22" s="9">
        <v>4.12</v>
      </c>
      <c r="B22" s="5" t="s">
        <v>22</v>
      </c>
    </row>
    <row r="23" spans="1:2" x14ac:dyDescent="0.35">
      <c r="A23" s="9" t="s">
        <v>23</v>
      </c>
      <c r="B23" s="5" t="s">
        <v>24</v>
      </c>
    </row>
    <row r="24" spans="1:2" x14ac:dyDescent="0.35">
      <c r="A24" s="9">
        <v>4.13</v>
      </c>
      <c r="B24" s="5" t="s">
        <v>25</v>
      </c>
    </row>
    <row r="25" spans="1:2" x14ac:dyDescent="0.35">
      <c r="A25" s="9">
        <v>4.1399999999999997</v>
      </c>
      <c r="B25" s="5" t="s">
        <v>26</v>
      </c>
    </row>
    <row r="26" spans="1:2" x14ac:dyDescent="0.35">
      <c r="A26" s="9">
        <v>4.1500000000000004</v>
      </c>
      <c r="B26" s="5" t="s">
        <v>27</v>
      </c>
    </row>
    <row r="27" spans="1:2" x14ac:dyDescent="0.35">
      <c r="A27" s="9">
        <v>4.16</v>
      </c>
      <c r="B27" s="5" t="s">
        <v>28</v>
      </c>
    </row>
    <row r="28" spans="1:2" x14ac:dyDescent="0.35">
      <c r="A28" s="9">
        <v>4.17</v>
      </c>
      <c r="B28" s="5" t="s">
        <v>29</v>
      </c>
    </row>
    <row r="29" spans="1:2" x14ac:dyDescent="0.35">
      <c r="A29" s="9">
        <v>4.18</v>
      </c>
      <c r="B29" s="5" t="s">
        <v>30</v>
      </c>
    </row>
    <row r="30" spans="1:2" x14ac:dyDescent="0.35">
      <c r="A30" s="9">
        <v>4.1900000000000004</v>
      </c>
      <c r="B30" s="5" t="s">
        <v>31</v>
      </c>
    </row>
    <row r="31" spans="1:2" x14ac:dyDescent="0.35">
      <c r="A31" s="10" t="s">
        <v>32</v>
      </c>
      <c r="B31" s="5" t="s">
        <v>33</v>
      </c>
    </row>
    <row r="32" spans="1:2" x14ac:dyDescent="0.35">
      <c r="A32" s="9">
        <v>4.21</v>
      </c>
      <c r="B32" s="5" t="s">
        <v>34</v>
      </c>
    </row>
    <row r="33" spans="1:2" x14ac:dyDescent="0.35">
      <c r="A33" s="9">
        <v>4.22</v>
      </c>
      <c r="B33" s="5" t="s">
        <v>35</v>
      </c>
    </row>
    <row r="34" spans="1:2" x14ac:dyDescent="0.35">
      <c r="A34" s="9">
        <v>4.2300000000000004</v>
      </c>
      <c r="B34" s="5" t="s">
        <v>36</v>
      </c>
    </row>
    <row r="35" spans="1:2" x14ac:dyDescent="0.35">
      <c r="A35" s="9">
        <v>4.24</v>
      </c>
      <c r="B35" s="5" t="s">
        <v>37</v>
      </c>
    </row>
    <row r="36" spans="1:2" x14ac:dyDescent="0.35">
      <c r="A36" s="9">
        <v>4.25</v>
      </c>
      <c r="B36" s="5" t="s">
        <v>38</v>
      </c>
    </row>
    <row r="37" spans="1:2" x14ac:dyDescent="0.35">
      <c r="A37" s="9">
        <v>4.26</v>
      </c>
      <c r="B37" s="5" t="s">
        <v>39</v>
      </c>
    </row>
    <row r="38" spans="1:2" x14ac:dyDescent="0.35">
      <c r="A38" s="9">
        <v>4.2699999999999996</v>
      </c>
      <c r="B38" s="5" t="s">
        <v>40</v>
      </c>
    </row>
    <row r="39" spans="1:2" x14ac:dyDescent="0.35">
      <c r="A39" s="9">
        <v>4.28</v>
      </c>
      <c r="B39" s="5" t="s">
        <v>41</v>
      </c>
    </row>
    <row r="40" spans="1:2" x14ac:dyDescent="0.35">
      <c r="A40" s="9">
        <v>4.29</v>
      </c>
      <c r="B40" s="5" t="s">
        <v>42</v>
      </c>
    </row>
    <row r="41" spans="1:2" x14ac:dyDescent="0.35">
      <c r="A41" s="10" t="s">
        <v>43</v>
      </c>
      <c r="B41" s="5" t="s">
        <v>44</v>
      </c>
    </row>
    <row r="42" spans="1:2" x14ac:dyDescent="0.35">
      <c r="A42" s="9">
        <v>4.3099999999999996</v>
      </c>
      <c r="B42" s="5" t="s">
        <v>45</v>
      </c>
    </row>
    <row r="47" spans="1:2" x14ac:dyDescent="0.35">
      <c r="A47" s="7" t="s">
        <v>46</v>
      </c>
    </row>
  </sheetData>
  <hyperlinks>
    <hyperlink ref="A47" location="Index!A1" display="Back to top" xr:uid="{EDC029CF-11FC-45BF-8684-4F73BF5C53E1}"/>
    <hyperlink ref="A8" location="'4.1'!A1" display="'4.1'!A1" xr:uid="{CA89AF48-9845-4159-BAF6-FF935834ABAA}"/>
    <hyperlink ref="A9" location="'4.2'!A1" display="'4.2'!A1" xr:uid="{B8F970BD-ABCA-4225-82AE-F4175A401E13}"/>
    <hyperlink ref="A10" location="'4.3'!A1" display="'4.3'!A1" xr:uid="{14457C4D-7D2C-4D5E-BBED-74E49958AE06}"/>
    <hyperlink ref="A11" location="'4.4'!A1" display="'4.4'!A1" xr:uid="{95DBCBF2-5C28-46ED-917E-EEA06114A2A8}"/>
    <hyperlink ref="A12" location="'4.5'!A1" display="'4.5'!A1" xr:uid="{CFAF1173-0CE1-4514-8016-5BD81FB08627}"/>
    <hyperlink ref="A13" location="'4.6'!A1" display="'4.6'!A1" xr:uid="{4390378A-2771-4E33-8263-62ABA26C3F69}"/>
    <hyperlink ref="A14" location="'4.6a'!A1" display="4.6a" xr:uid="{A60A08DF-1A3F-4595-9C17-B7E89251DCC2}"/>
    <hyperlink ref="A15" location="'4.7'!A1" display="'4.7'!A1" xr:uid="{D1C0F009-5E17-4267-BDBC-7D70E19DE37D}"/>
    <hyperlink ref="A16" location="'4.8'!A1" display="'4.8'!A1" xr:uid="{32EBB8A5-382B-474B-8C68-73BC9D5BBCE7}"/>
    <hyperlink ref="A17" location="'4.8a'!A1" display="4.8a" xr:uid="{A170B759-A212-4C20-82FB-1AD2FD4BD7A0}"/>
    <hyperlink ref="A18" location="'4.9'!A1" display="'4.9'!A1" xr:uid="{5493848B-BA84-470E-A7EC-9F7225B86237}"/>
    <hyperlink ref="A19" location="'4.10'!A1" display="4.10" xr:uid="{6B11D64B-6632-4ADD-A093-B8987770AF36}"/>
    <hyperlink ref="A20" location="'4.10a'!A1" display="4.10a" xr:uid="{4E9B754F-0071-446A-84C6-003F82F75732}"/>
    <hyperlink ref="A21" location="'4.11'!A1" display="'4.11'!A1" xr:uid="{612E2BEB-104D-4821-ADDD-CCDFDB69D1AE}"/>
    <hyperlink ref="A22" location="'4.12'!A1" display="'4.12'!A1" xr:uid="{861E6FDE-15E6-4B30-BA42-9612344907D5}"/>
    <hyperlink ref="A23" location="'4.12a'!A1" display="4.12a" xr:uid="{F8328048-9CB2-4AD8-A1E8-A70948BE5822}"/>
    <hyperlink ref="A24" location="'4.13'!A1" display="'4.13'!A1" xr:uid="{D2406247-B5C8-460F-83FD-BF601F94938C}"/>
    <hyperlink ref="A25" location="'4.14'!A1" display="'4.14'!A1" xr:uid="{F7A49063-B2C1-4A79-8E8E-B934C4F39241}"/>
    <hyperlink ref="A26" location="'4.15'!A1" display="'4.15'!A1" xr:uid="{C4081F35-09ED-4A7B-9E93-2A3C92E40657}"/>
    <hyperlink ref="A27" location="'4.16'!A1" display="'4.16'!A1" xr:uid="{CABB8A02-7355-47E9-8849-74FC08837691}"/>
    <hyperlink ref="A28" location="'4.17'!A1" display="'4.17'!A1" xr:uid="{F05E899F-E767-4C99-822F-81455FC483E8}"/>
    <hyperlink ref="A29" location="'4.18'!A1" display="'4.18'!A1" xr:uid="{836DB72B-5952-406D-96EA-4DE128DE27C4}"/>
    <hyperlink ref="A30" location="'4.19'!A1" display="'4.19'!A1" xr:uid="{36CE0878-B670-47CC-9968-26DD6FAA0EB4}"/>
    <hyperlink ref="A31" location="'4.20'!A1" display="4.20" xr:uid="{3FED13A2-666D-44C7-9871-839D4E7B85E6}"/>
    <hyperlink ref="A32" location="'4.21'!A1" display="'4.21'!A1" xr:uid="{93391418-D9F4-4C11-95F4-2F1C86DE62C6}"/>
    <hyperlink ref="A33" location="'4.22'!A1" display="'4.22'!A1" xr:uid="{E50A5B60-EE0E-49DB-9F25-5467B5CA148F}"/>
    <hyperlink ref="A34" location="'4.23'!A1" display="'4.23'!A1" xr:uid="{6B7EBB95-C08A-41CD-8EA0-FAE57BB3B641}"/>
    <hyperlink ref="A35" location="'4.24'!A1" display="'4.24'!A1" xr:uid="{EBFBA41B-0640-40E4-B2B2-8D8A3025E1FD}"/>
    <hyperlink ref="A36" location="'4.25'!A1" display="'4.25'!A1" xr:uid="{0A9CDDBB-B12D-42E5-BA71-13B898982B50}"/>
    <hyperlink ref="A37" location="'4.26'!A1" display="'4.26'!A1" xr:uid="{B966D869-EE2F-49A2-A17E-5B865065BE91}"/>
    <hyperlink ref="A38" location="'4.27'!A1" display="'4.27'!A1" xr:uid="{EF2F3BF4-0E66-46A0-8B2F-114CD3B1EECD}"/>
    <hyperlink ref="A39" location="'4.28'!A1" display="'4.28'!A1" xr:uid="{912AD779-311B-4D23-98FB-C733912FBA98}"/>
    <hyperlink ref="A40" location="'4.29'!A1" display="'4.29'!A1" xr:uid="{F51DB3D4-333F-4DCE-8131-7EFE3B62C549}"/>
    <hyperlink ref="A41" location="'4.30'!A1" display="4.30" xr:uid="{A26A23E9-CF23-49B5-907D-B50C51671B0F}"/>
    <hyperlink ref="A42" location="'4.31'!A1" display="'4.31'!A1" xr:uid="{0840B4F3-5BD3-4941-AA1E-27969141CBD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F95B8-2813-4251-9813-C749BEB82F75}">
  <dimension ref="A1:W39"/>
  <sheetViews>
    <sheetView zoomScaleNormal="100" workbookViewId="0">
      <selection activeCell="A73" sqref="A73:A74"/>
    </sheetView>
  </sheetViews>
  <sheetFormatPr defaultColWidth="8.81640625" defaultRowHeight="14.5" x14ac:dyDescent="0.35"/>
  <cols>
    <col min="1" max="1" width="37.81640625" style="2" customWidth="1"/>
    <col min="2" max="11" width="11.81640625" style="2" customWidth="1"/>
    <col min="12" max="15" width="9.1796875" style="2" bestFit="1" customWidth="1"/>
    <col min="16" max="17" width="8.81640625" style="2"/>
    <col min="18" max="18" width="34.81640625" style="2" customWidth="1"/>
    <col min="19" max="19" width="8.81640625" style="2"/>
    <col min="20" max="20" width="11.1796875" style="2" customWidth="1"/>
    <col min="21" max="21" width="11.54296875" style="2" customWidth="1"/>
    <col min="22" max="16384" width="8.81640625" style="2"/>
  </cols>
  <sheetData>
    <row r="1" spans="1:23" x14ac:dyDescent="0.35">
      <c r="A1" s="27" t="s">
        <v>159</v>
      </c>
    </row>
    <row r="2" spans="1:23" x14ac:dyDescent="0.35">
      <c r="A2" s="31"/>
      <c r="M2" s="31"/>
      <c r="W2" s="40"/>
    </row>
    <row r="3" spans="1:23" x14ac:dyDescent="0.35">
      <c r="A3" s="15" t="s">
        <v>108</v>
      </c>
      <c r="B3" s="16" t="s">
        <v>53</v>
      </c>
      <c r="C3" s="17" t="s">
        <v>54</v>
      </c>
      <c r="D3" s="17" t="s">
        <v>55</v>
      </c>
      <c r="E3" s="17" t="s">
        <v>56</v>
      </c>
      <c r="F3" s="28" t="s">
        <v>57</v>
      </c>
      <c r="G3" s="17" t="s">
        <v>58</v>
      </c>
      <c r="H3" s="17" t="s">
        <v>59</v>
      </c>
      <c r="I3" s="17" t="s">
        <v>60</v>
      </c>
      <c r="J3" s="28" t="s">
        <v>61</v>
      </c>
      <c r="K3" s="17" t="s">
        <v>62</v>
      </c>
      <c r="R3" s="57"/>
      <c r="S3" s="46"/>
      <c r="T3" s="57"/>
      <c r="U3" s="57"/>
    </row>
    <row r="4" spans="1:23" x14ac:dyDescent="0.35">
      <c r="A4" s="55" t="s">
        <v>112</v>
      </c>
      <c r="B4" s="103">
        <v>2419.06</v>
      </c>
      <c r="C4" s="103">
        <v>2528.4399999999987</v>
      </c>
      <c r="D4" s="103">
        <v>2279.2499999999995</v>
      </c>
      <c r="E4" s="103">
        <v>2166.1999999999994</v>
      </c>
      <c r="F4" s="103">
        <v>2203.7299999999991</v>
      </c>
      <c r="G4" s="103">
        <v>2177.7199999999998</v>
      </c>
      <c r="H4" s="103">
        <v>1525.8199999999995</v>
      </c>
      <c r="I4" s="103">
        <v>1429.6000000000001</v>
      </c>
      <c r="J4" s="103">
        <v>1392.9500000000003</v>
      </c>
      <c r="K4" s="103">
        <v>1325</v>
      </c>
      <c r="L4" s="59"/>
      <c r="M4" s="59"/>
      <c r="N4" s="45"/>
      <c r="R4" s="53"/>
      <c r="S4" s="54"/>
      <c r="T4" s="47"/>
      <c r="U4" s="47"/>
    </row>
    <row r="5" spans="1:23" x14ac:dyDescent="0.35">
      <c r="A5" s="56" t="s">
        <v>113</v>
      </c>
      <c r="B5" s="104">
        <v>1202.0800000000002</v>
      </c>
      <c r="C5" s="104">
        <v>870.5100000000001</v>
      </c>
      <c r="D5" s="104">
        <v>990.22000000000014</v>
      </c>
      <c r="E5" s="104">
        <v>1416.02</v>
      </c>
      <c r="F5" s="104">
        <v>878.86999999999989</v>
      </c>
      <c r="G5" s="104">
        <v>876.84000000000026</v>
      </c>
      <c r="H5" s="104">
        <v>843.81000000000006</v>
      </c>
      <c r="I5" s="104">
        <v>541.50999999999965</v>
      </c>
      <c r="J5" s="104">
        <v>542.11999999999955</v>
      </c>
      <c r="K5" s="104">
        <v>415</v>
      </c>
      <c r="L5" s="59"/>
      <c r="M5" s="59"/>
      <c r="S5" s="58"/>
      <c r="T5" s="59"/>
      <c r="U5" s="59"/>
    </row>
    <row r="6" spans="1:23" x14ac:dyDescent="0.35">
      <c r="A6" s="55" t="s">
        <v>110</v>
      </c>
      <c r="B6" s="103">
        <v>1566.7399999999989</v>
      </c>
      <c r="C6" s="103">
        <v>1381.62</v>
      </c>
      <c r="D6" s="103">
        <v>1216.1600000000003</v>
      </c>
      <c r="E6" s="103">
        <v>988.5400000000003</v>
      </c>
      <c r="F6" s="103">
        <v>1095.8900000000006</v>
      </c>
      <c r="G6" s="103">
        <v>1010.1099999999999</v>
      </c>
      <c r="H6" s="103">
        <v>1205.8900000000001</v>
      </c>
      <c r="I6" s="103">
        <v>901.39000000000033</v>
      </c>
      <c r="J6" s="103">
        <v>787.93000000000075</v>
      </c>
      <c r="K6" s="103">
        <v>690</v>
      </c>
      <c r="L6" s="59"/>
      <c r="M6" s="59"/>
      <c r="R6" s="53"/>
      <c r="S6" s="54"/>
      <c r="T6" s="47"/>
      <c r="U6" s="47"/>
    </row>
    <row r="7" spans="1:23" x14ac:dyDescent="0.35">
      <c r="A7" s="56" t="s">
        <v>114</v>
      </c>
      <c r="B7" s="104">
        <v>755.1400000000001</v>
      </c>
      <c r="C7" s="104">
        <v>770.5</v>
      </c>
      <c r="D7" s="104">
        <v>1086.18</v>
      </c>
      <c r="E7" s="104">
        <v>539.34</v>
      </c>
      <c r="F7" s="104">
        <v>490.68</v>
      </c>
      <c r="G7" s="104">
        <v>370</v>
      </c>
      <c r="H7" s="104">
        <v>362.5</v>
      </c>
      <c r="I7" s="104">
        <v>366</v>
      </c>
      <c r="J7" s="104">
        <v>107.5</v>
      </c>
      <c r="K7" s="104">
        <v>185</v>
      </c>
      <c r="L7" s="59"/>
      <c r="M7" s="59"/>
      <c r="S7" s="58"/>
      <c r="T7" s="59"/>
      <c r="U7" s="59"/>
    </row>
    <row r="8" spans="1:23" x14ac:dyDescent="0.35">
      <c r="A8" s="55" t="s">
        <v>111</v>
      </c>
      <c r="B8" s="103">
        <v>2216.4599999999991</v>
      </c>
      <c r="C8" s="103">
        <v>1918.7999999999997</v>
      </c>
      <c r="D8" s="103">
        <v>1754.8599999999988</v>
      </c>
      <c r="E8" s="103">
        <v>1753.1399999999999</v>
      </c>
      <c r="F8" s="103">
        <v>1582.8899999999999</v>
      </c>
      <c r="G8" s="103">
        <v>1579.74</v>
      </c>
      <c r="H8" s="103">
        <v>1744.1099999999997</v>
      </c>
      <c r="I8" s="103">
        <v>1369.3899999999999</v>
      </c>
      <c r="J8" s="103">
        <v>1248.2700000000004</v>
      </c>
      <c r="K8" s="103">
        <v>1080</v>
      </c>
      <c r="L8" s="59"/>
      <c r="M8" s="59"/>
      <c r="R8" s="105"/>
      <c r="S8" s="54"/>
      <c r="T8" s="47"/>
      <c r="U8" s="47"/>
    </row>
    <row r="9" spans="1:23" x14ac:dyDescent="0.35">
      <c r="A9" s="56" t="s">
        <v>117</v>
      </c>
      <c r="B9" s="104">
        <v>427.64</v>
      </c>
      <c r="C9" s="104">
        <v>452.26</v>
      </c>
      <c r="D9" s="104">
        <v>310.4500000000001</v>
      </c>
      <c r="E9" s="104">
        <v>347.28000000000003</v>
      </c>
      <c r="F9" s="104">
        <v>251.49000000000004</v>
      </c>
      <c r="G9" s="104">
        <v>317</v>
      </c>
      <c r="H9" s="104">
        <v>281.5</v>
      </c>
      <c r="I9" s="104">
        <v>284.5</v>
      </c>
      <c r="J9" s="104">
        <v>311.5</v>
      </c>
      <c r="K9" s="104">
        <v>300</v>
      </c>
      <c r="L9" s="59"/>
      <c r="M9" s="59"/>
      <c r="S9" s="58"/>
      <c r="T9" s="59"/>
      <c r="U9" s="59"/>
    </row>
    <row r="10" spans="1:23" x14ac:dyDescent="0.35">
      <c r="A10" s="55" t="s">
        <v>115</v>
      </c>
      <c r="B10" s="103">
        <v>124</v>
      </c>
      <c r="C10" s="103">
        <v>179</v>
      </c>
      <c r="D10" s="103">
        <v>144</v>
      </c>
      <c r="E10" s="103">
        <v>87</v>
      </c>
      <c r="F10" s="103">
        <v>75</v>
      </c>
      <c r="G10" s="103">
        <v>95</v>
      </c>
      <c r="H10" s="103">
        <v>99</v>
      </c>
      <c r="I10" s="103">
        <v>71</v>
      </c>
      <c r="J10" s="103">
        <v>62</v>
      </c>
      <c r="K10" s="103">
        <v>55</v>
      </c>
      <c r="L10" s="59"/>
      <c r="M10" s="59"/>
      <c r="R10" s="53"/>
      <c r="S10" s="54"/>
      <c r="T10" s="47"/>
      <c r="U10" s="47"/>
    </row>
    <row r="11" spans="1:23" x14ac:dyDescent="0.35">
      <c r="A11" s="56" t="s">
        <v>122</v>
      </c>
      <c r="B11" s="104">
        <v>260</v>
      </c>
      <c r="C11" s="104">
        <v>354</v>
      </c>
      <c r="D11" s="104">
        <v>288</v>
      </c>
      <c r="E11" s="104">
        <v>235</v>
      </c>
      <c r="F11" s="104">
        <v>124</v>
      </c>
      <c r="G11" s="104">
        <v>180.5</v>
      </c>
      <c r="H11" s="104">
        <v>173.5</v>
      </c>
      <c r="I11" s="104">
        <v>124</v>
      </c>
      <c r="J11" s="104">
        <v>115</v>
      </c>
      <c r="K11" s="104">
        <v>155</v>
      </c>
      <c r="L11" s="59"/>
      <c r="M11" s="59"/>
      <c r="S11" s="58"/>
      <c r="T11" s="59"/>
      <c r="U11" s="59"/>
    </row>
    <row r="12" spans="1:23" x14ac:dyDescent="0.35">
      <c r="A12" s="55" t="s">
        <v>123</v>
      </c>
      <c r="B12" s="103">
        <v>2153.9500000000007</v>
      </c>
      <c r="C12" s="103">
        <v>2193.91</v>
      </c>
      <c r="D12" s="103">
        <v>2084.46</v>
      </c>
      <c r="E12" s="103">
        <v>1306.8800000000001</v>
      </c>
      <c r="F12" s="103">
        <v>1277.53</v>
      </c>
      <c r="G12" s="103">
        <v>1371.0900000000001</v>
      </c>
      <c r="H12" s="103">
        <v>946.75</v>
      </c>
      <c r="I12" s="103">
        <v>848.61</v>
      </c>
      <c r="J12" s="103">
        <v>833.56</v>
      </c>
      <c r="K12" s="103">
        <v>745</v>
      </c>
      <c r="L12" s="59"/>
      <c r="M12" s="59"/>
      <c r="R12" s="53"/>
      <c r="S12" s="54"/>
      <c r="T12" s="47"/>
      <c r="U12" s="47"/>
    </row>
    <row r="13" spans="1:23" x14ac:dyDescent="0.35">
      <c r="A13" s="56" t="s">
        <v>124</v>
      </c>
      <c r="B13" s="104">
        <v>11125.07</v>
      </c>
      <c r="C13" s="104">
        <v>10649.039999999999</v>
      </c>
      <c r="D13" s="104">
        <v>10153.579999999998</v>
      </c>
      <c r="E13" s="104">
        <v>8839.4</v>
      </c>
      <c r="F13" s="104">
        <v>7980.079999999999</v>
      </c>
      <c r="G13" s="104">
        <v>7978</v>
      </c>
      <c r="H13" s="104">
        <v>7182.8799999999992</v>
      </c>
      <c r="I13" s="104">
        <v>5935.9999999999991</v>
      </c>
      <c r="J13" s="104">
        <v>5400.83</v>
      </c>
      <c r="K13" s="104">
        <v>4950</v>
      </c>
      <c r="L13" s="59"/>
      <c r="M13" s="59"/>
      <c r="S13" s="58"/>
      <c r="T13" s="59"/>
      <c r="U13" s="59"/>
    </row>
    <row r="14" spans="1:23" x14ac:dyDescent="0.35">
      <c r="S14" s="54"/>
    </row>
    <row r="15" spans="1:23" x14ac:dyDescent="0.35">
      <c r="R15" s="26"/>
    </row>
    <row r="16" spans="1:23" x14ac:dyDescent="0.35">
      <c r="A16" s="45"/>
    </row>
    <row r="17" spans="1:2" x14ac:dyDescent="0.35">
      <c r="A17" s="45"/>
    </row>
    <row r="26" spans="1:2" x14ac:dyDescent="0.35">
      <c r="B26" s="7"/>
    </row>
    <row r="34" spans="1:5" x14ac:dyDescent="0.35">
      <c r="A34" s="60" t="s">
        <v>63</v>
      </c>
    </row>
    <row r="35" spans="1:5" x14ac:dyDescent="0.35">
      <c r="A35" s="60" t="s">
        <v>119</v>
      </c>
    </row>
    <row r="36" spans="1:5" x14ac:dyDescent="0.35">
      <c r="A36" s="60" t="s">
        <v>125</v>
      </c>
    </row>
    <row r="37" spans="1:5" x14ac:dyDescent="0.35">
      <c r="A37" s="26"/>
    </row>
    <row r="38" spans="1:5" x14ac:dyDescent="0.35">
      <c r="A38" s="7" t="s">
        <v>64</v>
      </c>
    </row>
    <row r="39" spans="1:5" x14ac:dyDescent="0.35">
      <c r="E39" s="46"/>
    </row>
  </sheetData>
  <hyperlinks>
    <hyperlink ref="A38" location="Index!A1" display="Back to index" xr:uid="{64BDEF3B-FB0B-4301-8D6D-90743671E5C8}"/>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6DA11-A7DC-4E15-8FF2-69FC574CC0D1}">
  <dimension ref="A2:Z48"/>
  <sheetViews>
    <sheetView zoomScale="80" zoomScaleNormal="80" workbookViewId="0">
      <selection activeCell="A73" sqref="A73:A74"/>
    </sheetView>
  </sheetViews>
  <sheetFormatPr defaultColWidth="8.81640625" defaultRowHeight="14.5" x14ac:dyDescent="0.35"/>
  <cols>
    <col min="1" max="1" width="28.453125" style="2" customWidth="1"/>
    <col min="2" max="2" width="21.1796875" style="2" customWidth="1"/>
    <col min="3" max="3" width="20.54296875" style="2" customWidth="1"/>
    <col min="4" max="4" width="5.54296875" style="2" customWidth="1"/>
    <col min="5" max="14" width="11.81640625" style="2" customWidth="1"/>
    <col min="15" max="16384" width="8.81640625" style="2"/>
  </cols>
  <sheetData>
    <row r="2" spans="1:26" x14ac:dyDescent="0.35">
      <c r="A2" s="62" t="s">
        <v>126</v>
      </c>
      <c r="B2" s="27" t="str">
        <f>_xlfn.CONCAT("Figure 4.8a ",A2," other undergraduate qualifiers over time by gender, ethnic group, POLAR4 status, disability and domicile (2014/15 to 2018/19) – UK")</f>
        <v>Figure 4.8a All engineering and technology other undergraduate qualifiers over time by gender, ethnic group, POLAR4 status, disability and domicile (2014/15 to 2018/19) – UK</v>
      </c>
      <c r="C2" s="5"/>
    </row>
    <row r="3" spans="1:26" ht="18.5" x14ac:dyDescent="0.45">
      <c r="B3" s="1"/>
    </row>
    <row r="4" spans="1:26" x14ac:dyDescent="0.35">
      <c r="B4" s="106"/>
      <c r="E4" s="17" t="s">
        <v>58</v>
      </c>
      <c r="F4" s="17" t="s">
        <v>59</v>
      </c>
      <c r="G4" s="17" t="s">
        <v>60</v>
      </c>
      <c r="H4" s="28" t="s">
        <v>61</v>
      </c>
      <c r="I4" s="17" t="s">
        <v>62</v>
      </c>
      <c r="J4" s="17"/>
      <c r="K4" s="17"/>
      <c r="L4" s="17"/>
      <c r="M4" s="17"/>
      <c r="N4" s="17"/>
      <c r="Z4" s="69" t="s">
        <v>126</v>
      </c>
    </row>
    <row r="5" spans="1:26" x14ac:dyDescent="0.35">
      <c r="B5" s="107" t="s">
        <v>127</v>
      </c>
      <c r="C5" s="108" t="s">
        <v>128</v>
      </c>
      <c r="D5" s="109" t="s">
        <v>51</v>
      </c>
      <c r="E5" s="19">
        <f>VLOOKUP(_xlfn.CONCAT($A$2,$C5,$D5),'[1]4.8adata'!$A$2:$N$250,MATCH('4.8a'!E$4,'[1]4.8adata'!$A$2:$I$2,0),FALSE)</f>
        <v>590</v>
      </c>
      <c r="F5" s="19">
        <f>VLOOKUP(_xlfn.CONCAT($A$2,$C5,$D5),'[1]4.8adata'!$A$2:$N$250,MATCH('4.8a'!F$4,'[1]4.8adata'!$A$2:$I$2,0),FALSE)</f>
        <v>585</v>
      </c>
      <c r="G5" s="19">
        <f>VLOOKUP(_xlfn.CONCAT($A$2,$C5,$D5),'[1]4.8adata'!$A$2:$N$250,MATCH('4.8a'!G$4,'[1]4.8adata'!$A$2:$I$2,0),FALSE)</f>
        <v>560</v>
      </c>
      <c r="H5" s="19">
        <f>VLOOKUP(_xlfn.CONCAT($A$2,$C5,$D5),'[1]4.8adata'!$A$2:$N$250,MATCH('4.8a'!H$4,'[1]4.8adata'!$A$2:$I$2,0),FALSE)</f>
        <v>610</v>
      </c>
      <c r="I5" s="19">
        <f>VLOOKUP(_xlfn.CONCAT($A$2,$C5,$D5),'[1]4.8adata'!$A$2:$N$250,MATCH('4.8a'!I$4,'[1]4.8adata'!$A$2:$I$2,0),FALSE)</f>
        <v>545</v>
      </c>
      <c r="J5" s="22"/>
      <c r="K5" s="22"/>
      <c r="L5" s="22"/>
      <c r="M5" s="22"/>
      <c r="N5" s="22"/>
      <c r="Z5" s="69" t="s">
        <v>112</v>
      </c>
    </row>
    <row r="6" spans="1:26" x14ac:dyDescent="0.35">
      <c r="B6" s="107"/>
      <c r="C6" s="73" t="s">
        <v>128</v>
      </c>
      <c r="D6" s="109" t="s">
        <v>129</v>
      </c>
      <c r="E6" s="20">
        <f>VLOOKUP(_xlfn.CONCAT($A$2,$C6,$D6),'[1]4.8adata'!$A$2:$N$250,MATCH('4.8a'!E$4,'[1]4.8adata'!$A$2:$I$2,0),FALSE)</f>
        <v>9.2621664050235475E-2</v>
      </c>
      <c r="F6" s="20">
        <f>VLOOKUP(_xlfn.CONCAT($A$2,$C6,$D6),'[1]4.8adata'!$A$2:$N$250,MATCH('4.8a'!F$4,'[1]4.8adata'!$A$2:$I$2,0),FALSE)</f>
        <v>9.7626211969241053E-2</v>
      </c>
      <c r="G6" s="20">
        <f>VLOOKUP(_xlfn.CONCAT($A$2,$C6,$D6),'[1]4.8adata'!$A$2:$N$250,MATCH('4.8a'!G$4,'[1]4.8adata'!$A$2:$I$2,0),FALSE)</f>
        <v>9.4269870609981515E-2</v>
      </c>
      <c r="H6" s="20">
        <f>VLOOKUP(_xlfn.CONCAT($A$2,$C6,$D6),'[1]4.8adata'!$A$2:$N$250,MATCH('4.8a'!H$4,'[1]4.8adata'!$A$2:$I$2,0),FALSE)</f>
        <v>0.10372385648699201</v>
      </c>
      <c r="I6" s="20">
        <f>VLOOKUP(_xlfn.CONCAT($A$2,$C6,$D6),'[1]4.8adata'!$A$2:$N$250,MATCH('4.8a'!I$4,'[1]4.8adata'!$A$2:$I$2,0),FALSE)</f>
        <v>0.10770750988142293</v>
      </c>
      <c r="J6" s="110"/>
      <c r="K6" s="110"/>
      <c r="L6" s="110"/>
      <c r="M6" s="110"/>
      <c r="N6" s="110"/>
      <c r="Z6" s="69" t="s">
        <v>113</v>
      </c>
    </row>
    <row r="7" spans="1:26" x14ac:dyDescent="0.35">
      <c r="B7" s="107"/>
      <c r="C7" s="108" t="s">
        <v>130</v>
      </c>
      <c r="D7" s="111" t="s">
        <v>51</v>
      </c>
      <c r="E7" s="19">
        <f>VLOOKUP(_xlfn.CONCAT($A$2,$C7,$D7),'[1]4.8adata'!$A$2:$N$250,MATCH('4.8a'!E$4,'[1]4.8adata'!$A$2:$I$2,0),FALSE)</f>
        <v>5780</v>
      </c>
      <c r="F7" s="19">
        <f>VLOOKUP(_xlfn.CONCAT($A$2,$C7,$D7),'[1]4.8adata'!$A$2:$N$250,MATCH('4.8a'!F$4,'[1]4.8adata'!$A$2:$I$2,0),FALSE)</f>
        <v>5400</v>
      </c>
      <c r="G7" s="19">
        <f>VLOOKUP(_xlfn.CONCAT($A$2,$C7,$D7),'[1]4.8adata'!$A$2:$N$250,MATCH('4.8a'!G$4,'[1]4.8adata'!$A$2:$I$2,0),FALSE)</f>
        <v>5390</v>
      </c>
      <c r="H7" s="19">
        <f>VLOOKUP(_xlfn.CONCAT($A$2,$C7,$D7),'[1]4.8adata'!$A$2:$N$250,MATCH('4.8a'!H$4,'[1]4.8adata'!$A$2:$I$2,0),FALSE)</f>
        <v>5270</v>
      </c>
      <c r="I7" s="19">
        <f>VLOOKUP(_xlfn.CONCAT($A$2,$C7,$D7),'[1]4.8adata'!$A$2:$N$250,MATCH('4.8a'!I$4,'[1]4.8adata'!$A$2:$I$2,0),FALSE)</f>
        <v>4515</v>
      </c>
      <c r="J7" s="22"/>
      <c r="K7" s="22"/>
      <c r="L7" s="22"/>
      <c r="M7" s="22"/>
      <c r="N7" s="22"/>
      <c r="Z7" s="69" t="s">
        <v>110</v>
      </c>
    </row>
    <row r="8" spans="1:26" x14ac:dyDescent="0.35">
      <c r="B8" s="107"/>
      <c r="C8" s="73" t="s">
        <v>130</v>
      </c>
      <c r="D8" s="109" t="s">
        <v>129</v>
      </c>
      <c r="E8" s="20">
        <f>VLOOKUP(_xlfn.CONCAT($A$2,$C8,$D8),'[1]4.8adata'!$A$2:$N$250,MATCH('4.8a'!E$4,'[1]4.8adata'!$A$2:$I$2,0),FALSE)</f>
        <v>0.90737833594976447</v>
      </c>
      <c r="F8" s="20">
        <f>VLOOKUP(_xlfn.CONCAT($A$2,$C8,$D8),'[1]4.8adata'!$A$2:$N$250,MATCH('4.8a'!F$4,'[1]4.8adata'!$A$2:$I$2,0),FALSE)</f>
        <v>0.90237378803075896</v>
      </c>
      <c r="G8" s="20">
        <f>VLOOKUP(_xlfn.CONCAT($A$2,$C8,$D8),'[1]4.8adata'!$A$2:$N$250,MATCH('4.8a'!G$4,'[1]4.8adata'!$A$2:$I$2,0),FALSE)</f>
        <v>0.90573012939001851</v>
      </c>
      <c r="H8" s="20">
        <f>VLOOKUP(_xlfn.CONCAT($A$2,$C8,$D8),'[1]4.8adata'!$A$2:$N$250,MATCH('4.8a'!H$4,'[1]4.8adata'!$A$2:$I$2,0),FALSE)</f>
        <v>0.89627614351300788</v>
      </c>
      <c r="I8" s="20">
        <f>VLOOKUP(_xlfn.CONCAT($A$2,$C8,$D8),'[1]4.8adata'!$A$2:$N$250,MATCH('4.8a'!I$4,'[1]4.8adata'!$A$2:$I$2,0),FALSE)</f>
        <v>0.89229249011857703</v>
      </c>
      <c r="J8" s="110"/>
      <c r="K8" s="110"/>
      <c r="L8" s="110"/>
      <c r="M8" s="110"/>
      <c r="N8" s="110"/>
      <c r="Z8" s="69" t="s">
        <v>114</v>
      </c>
    </row>
    <row r="9" spans="1:26" x14ac:dyDescent="0.35">
      <c r="B9" s="112" t="s">
        <v>131</v>
      </c>
      <c r="C9" s="113" t="s">
        <v>132</v>
      </c>
      <c r="D9" s="114" t="s">
        <v>51</v>
      </c>
      <c r="E9" s="115">
        <f>VLOOKUP(_xlfn.CONCAT($A$2,$C9,$D9),'[1]4.8adata'!$A$2:$N$250,MATCH('4.8a'!E$4,'[1]4.8adata'!$A$2:$I$2,0),FALSE)</f>
        <v>4310</v>
      </c>
      <c r="F9" s="115">
        <f>VLOOKUP(_xlfn.CONCAT($A$2,$C9,$D9),'[1]4.8adata'!$A$2:$N$250,MATCH('4.8a'!F$4,'[1]4.8adata'!$A$2:$I$2,0),FALSE)</f>
        <v>4045</v>
      </c>
      <c r="G9" s="115">
        <f>VLOOKUP(_xlfn.CONCAT($A$2,$C9,$D9),'[1]4.8adata'!$A$2:$N$250,MATCH('4.8a'!G$4,'[1]4.8adata'!$A$2:$I$2,0),FALSE)</f>
        <v>3995</v>
      </c>
      <c r="H9" s="115">
        <f>VLOOKUP(_xlfn.CONCAT($A$2,$C9,$D9),'[1]4.8adata'!$A$2:$N$250,MATCH('4.8a'!H$4,'[1]4.8adata'!$A$2:$I$2,0),FALSE)</f>
        <v>4010</v>
      </c>
      <c r="I9" s="115">
        <f>VLOOKUP(_xlfn.CONCAT($A$2,$C9,$D9),'[1]4.8adata'!$A$2:$N$250,MATCH('4.8a'!I$4,'[1]4.8adata'!$A$2:$I$2,0),FALSE)</f>
        <v>3105</v>
      </c>
      <c r="J9" s="115"/>
      <c r="K9" s="115"/>
      <c r="L9" s="115"/>
      <c r="M9" s="115"/>
      <c r="N9" s="115"/>
      <c r="Z9" s="69" t="s">
        <v>111</v>
      </c>
    </row>
    <row r="10" spans="1:26" x14ac:dyDescent="0.35">
      <c r="B10" s="112"/>
      <c r="C10" s="80" t="s">
        <v>132</v>
      </c>
      <c r="D10" s="114" t="s">
        <v>129</v>
      </c>
      <c r="E10" s="23">
        <f>VLOOKUP(_xlfn.CONCAT($A$2,$C10,$D10),'[1]4.8adata'!$A$2:$N$250,MATCH('4.8a'!E$4,'[1]4.8adata'!$A$2:$I$2,0),FALSE)</f>
        <v>0.87073318521510801</v>
      </c>
      <c r="F10" s="23">
        <f>VLOOKUP(_xlfn.CONCAT($A$2,$C10,$D10),'[1]4.8adata'!$A$2:$N$250,MATCH('4.8a'!F$4,'[1]4.8adata'!$A$2:$I$2,0),FALSE)</f>
        <v>0.86112886048988291</v>
      </c>
      <c r="G10" s="23">
        <f>VLOOKUP(_xlfn.CONCAT($A$2,$C10,$D10),'[1]4.8adata'!$A$2:$N$250,MATCH('4.8a'!G$4,'[1]4.8adata'!$A$2:$I$2,0),FALSE)</f>
        <v>0.85855546001719707</v>
      </c>
      <c r="H10" s="23">
        <f>VLOOKUP(_xlfn.CONCAT($A$2,$C10,$D10),'[1]4.8adata'!$A$2:$N$250,MATCH('4.8a'!H$4,'[1]4.8adata'!$A$2:$I$2,0),FALSE)</f>
        <v>0.85171021882302955</v>
      </c>
      <c r="I10" s="23">
        <f>VLOOKUP(_xlfn.CONCAT($A$2,$C10,$D10),'[1]4.8adata'!$A$2:$N$250,MATCH('4.8a'!I$4,'[1]4.8adata'!$A$2:$I$2,0),FALSE)</f>
        <v>0.84023828865421069</v>
      </c>
      <c r="J10" s="23"/>
      <c r="K10" s="23"/>
      <c r="L10" s="23"/>
      <c r="M10" s="23"/>
      <c r="N10" s="23"/>
      <c r="Z10" s="69" t="s">
        <v>117</v>
      </c>
    </row>
    <row r="11" spans="1:26" x14ac:dyDescent="0.35">
      <c r="B11" s="112"/>
      <c r="C11" s="113" t="s">
        <v>133</v>
      </c>
      <c r="D11" s="114" t="s">
        <v>51</v>
      </c>
      <c r="E11" s="115">
        <f>VLOOKUP(_xlfn.CONCAT($A$2,$C11,$D11),'[1]4.8adata'!$A$2:$N$250,MATCH('4.8a'!E$4,'[1]4.8adata'!$A$2:$I$2,0),FALSE)</f>
        <v>640</v>
      </c>
      <c r="F11" s="115">
        <f>VLOOKUP(_xlfn.CONCAT($A$2,$C11,$D11),'[1]4.8adata'!$A$2:$N$250,MATCH('4.8a'!F$4,'[1]4.8adata'!$A$2:$I$2,0),FALSE)</f>
        <v>650</v>
      </c>
      <c r="G11" s="115">
        <f>VLOOKUP(_xlfn.CONCAT($A$2,$C11,$D11),'[1]4.8adata'!$A$2:$N$250,MATCH('4.8a'!G$4,'[1]4.8adata'!$A$2:$I$2,0),FALSE)</f>
        <v>660</v>
      </c>
      <c r="H11" s="115">
        <f>VLOOKUP(_xlfn.CONCAT($A$2,$C11,$D11),'[1]4.8adata'!$A$2:$N$250,MATCH('4.8a'!H$4,'[1]4.8adata'!$A$2:$I$2,0),FALSE)</f>
        <v>700</v>
      </c>
      <c r="I11" s="115">
        <f>VLOOKUP(_xlfn.CONCAT($A$2,$C11,$D11),'[1]4.8adata'!$A$2:$N$250,MATCH('4.8a'!I$4,'[1]4.8adata'!$A$2:$I$2,0),FALSE)</f>
        <v>590</v>
      </c>
      <c r="J11" s="115"/>
      <c r="K11" s="115"/>
      <c r="L11" s="115"/>
      <c r="M11" s="115"/>
      <c r="N11" s="115"/>
      <c r="Z11" s="69" t="s">
        <v>134</v>
      </c>
    </row>
    <row r="12" spans="1:26" x14ac:dyDescent="0.35">
      <c r="B12" s="112"/>
      <c r="C12" s="80" t="s">
        <v>133</v>
      </c>
      <c r="D12" s="114" t="s">
        <v>129</v>
      </c>
      <c r="E12" s="23">
        <f>VLOOKUP(_xlfn.CONCAT($A$2,$C12,$D12),'[1]4.8adata'!$A$2:$N$250,MATCH('4.8a'!E$4,'[1]4.8adata'!$A$2:$I$2,0),FALSE)</f>
        <v>0.12926681478489194</v>
      </c>
      <c r="F12" s="23">
        <f>VLOOKUP(_xlfn.CONCAT($A$2,$C12,$D12),'[1]4.8adata'!$A$2:$N$250,MATCH('4.8a'!F$4,'[1]4.8adata'!$A$2:$I$2,0),FALSE)</f>
        <v>0.13887113951011715</v>
      </c>
      <c r="G12" s="23">
        <f>VLOOKUP(_xlfn.CONCAT($A$2,$C12,$D12),'[1]4.8adata'!$A$2:$N$250,MATCH('4.8a'!G$4,'[1]4.8adata'!$A$2:$I$2,0),FALSE)</f>
        <v>0.1414445399828031</v>
      </c>
      <c r="H12" s="23">
        <f>VLOOKUP(_xlfn.CONCAT($A$2,$C12,$D12),'[1]4.8adata'!$A$2:$N$250,MATCH('4.8a'!H$4,'[1]4.8adata'!$A$2:$I$2,0),FALSE)</f>
        <v>0.14828978117697048</v>
      </c>
      <c r="I12" s="23">
        <f>VLOOKUP(_xlfn.CONCAT($A$2,$C12,$D12),'[1]4.8adata'!$A$2:$N$250,MATCH('4.8a'!I$4,'[1]4.8adata'!$A$2:$I$2,0),FALSE)</f>
        <v>0.15976171134578934</v>
      </c>
      <c r="J12" s="23"/>
      <c r="K12" s="23"/>
      <c r="L12" s="23"/>
      <c r="M12" s="23"/>
      <c r="N12" s="23"/>
    </row>
    <row r="13" spans="1:26" x14ac:dyDescent="0.35">
      <c r="B13" s="112"/>
      <c r="C13" s="116" t="s">
        <v>135</v>
      </c>
      <c r="D13" s="117" t="s">
        <v>51</v>
      </c>
      <c r="E13" s="118">
        <f>VLOOKUP(_xlfn.CONCAT($A$2,$C13,$D13),'[1]4.8adata'!$A$2:$N$250,MATCH('4.8a'!E$4,'[1]4.8adata'!$A$2:$I$2,0),FALSE)</f>
        <v>270</v>
      </c>
      <c r="F13" s="118">
        <f>VLOOKUP(_xlfn.CONCAT($A$2,$C13,$D13),'[1]4.8adata'!$A$2:$N$250,MATCH('4.8a'!F$4,'[1]4.8adata'!$A$2:$I$2,0),FALSE)</f>
        <v>295</v>
      </c>
      <c r="G13" s="118">
        <f>VLOOKUP(_xlfn.CONCAT($A$2,$C13,$D13),'[1]4.8adata'!$A$2:$N$250,MATCH('4.8a'!G$4,'[1]4.8adata'!$A$2:$I$2,0),FALSE)</f>
        <v>290</v>
      </c>
      <c r="H13" s="118">
        <f>VLOOKUP(_xlfn.CONCAT($A$2,$C13,$D13),'[1]4.8adata'!$A$2:$N$250,MATCH('4.8a'!H$4,'[1]4.8adata'!$A$2:$I$2,0),FALSE)</f>
        <v>310</v>
      </c>
      <c r="I13" s="118">
        <f>VLOOKUP(_xlfn.CONCAT($A$2,$C13,$D13),'[1]4.8adata'!$A$2:$N$250,MATCH('4.8a'!I$4,'[1]4.8adata'!$A$2:$I$2,0),FALSE)</f>
        <v>295</v>
      </c>
      <c r="J13" s="118"/>
      <c r="K13" s="118"/>
      <c r="L13" s="118"/>
      <c r="M13" s="118"/>
      <c r="N13" s="118"/>
    </row>
    <row r="14" spans="1:26" x14ac:dyDescent="0.35">
      <c r="B14" s="112"/>
      <c r="C14" s="80" t="s">
        <v>135</v>
      </c>
      <c r="D14" s="117" t="s">
        <v>129</v>
      </c>
      <c r="E14" s="119">
        <f>VLOOKUP(_xlfn.CONCAT($A$2,$C14,$D14),'[1]4.8adata'!$A$2:$N$250,MATCH('4.8a'!E$4,'[1]4.8adata'!$A$2:$I$2,0),FALSE)</f>
        <v>5.472536348949919E-2</v>
      </c>
      <c r="F14" s="119">
        <f>VLOOKUP(_xlfn.CONCAT($A$2,$C14,$D14),'[1]4.8adata'!$A$2:$N$250,MATCH('4.8a'!F$4,'[1]4.8adata'!$A$2:$I$2,0),FALSE)</f>
        <v>6.2406815761448346E-2</v>
      </c>
      <c r="G14" s="119">
        <f>VLOOKUP(_xlfn.CONCAT($A$2,$C14,$D14),'[1]4.8adata'!$A$2:$N$250,MATCH('4.8a'!G$4,'[1]4.8adata'!$A$2:$I$2,0),FALSE)</f>
        <v>6.2352182326381421E-2</v>
      </c>
      <c r="H14" s="119">
        <f>VLOOKUP(_xlfn.CONCAT($A$2,$C14,$D14),'[1]4.8adata'!$A$2:$N$250,MATCH('4.8a'!H$4,'[1]4.8adata'!$A$2:$I$2,0),FALSE)</f>
        <v>6.6057774001699238E-2</v>
      </c>
      <c r="I14" s="119">
        <f>VLOOKUP(_xlfn.CONCAT($A$2,$C14,$D14),'[1]4.8adata'!$A$2:$N$250,MATCH('4.8a'!I$4,'[1]4.8adata'!$A$2:$I$2,0),FALSE)</f>
        <v>7.9880855672894671E-2</v>
      </c>
      <c r="J14" s="119"/>
      <c r="K14" s="119"/>
      <c r="L14" s="119"/>
      <c r="M14" s="119"/>
      <c r="N14" s="119"/>
    </row>
    <row r="15" spans="1:26" x14ac:dyDescent="0.35">
      <c r="B15" s="112"/>
      <c r="C15" s="116" t="s">
        <v>136</v>
      </c>
      <c r="D15" s="117" t="s">
        <v>51</v>
      </c>
      <c r="E15" s="118">
        <f>VLOOKUP(_xlfn.CONCAT($A$2,$C15,$D15),'[1]4.8adata'!$A$2:$N$250,MATCH('4.8a'!E$4,'[1]4.8adata'!$A$2:$I$2,0),FALSE)</f>
        <v>210</v>
      </c>
      <c r="F15" s="118">
        <f>VLOOKUP(_xlfn.CONCAT($A$2,$C15,$D15),'[1]4.8adata'!$A$2:$N$250,MATCH('4.8a'!F$4,'[1]4.8adata'!$A$2:$I$2,0),FALSE)</f>
        <v>220</v>
      </c>
      <c r="G15" s="118">
        <f>VLOOKUP(_xlfn.CONCAT($A$2,$C15,$D15),'[1]4.8adata'!$A$2:$N$250,MATCH('4.8a'!G$4,'[1]4.8adata'!$A$2:$I$2,0),FALSE)</f>
        <v>205</v>
      </c>
      <c r="H15" s="118">
        <f>VLOOKUP(_xlfn.CONCAT($A$2,$C15,$D15),'[1]4.8adata'!$A$2:$N$250,MATCH('4.8a'!H$4,'[1]4.8adata'!$A$2:$I$2,0),FALSE)</f>
        <v>220</v>
      </c>
      <c r="I15" s="118">
        <f>VLOOKUP(_xlfn.CONCAT($A$2,$C15,$D15),'[1]4.8adata'!$A$2:$N$250,MATCH('4.8a'!I$4,'[1]4.8adata'!$A$2:$I$2,0),FALSE)</f>
        <v>150</v>
      </c>
      <c r="J15" s="118"/>
      <c r="K15" s="118"/>
      <c r="L15" s="118"/>
      <c r="M15" s="118"/>
      <c r="N15" s="118"/>
    </row>
    <row r="16" spans="1:26" x14ac:dyDescent="0.35">
      <c r="B16" s="112"/>
      <c r="C16" s="80" t="s">
        <v>136</v>
      </c>
      <c r="D16" s="117" t="s">
        <v>129</v>
      </c>
      <c r="E16" s="119">
        <f>VLOOKUP(_xlfn.CONCAT($A$2,$C16,$D16),'[1]4.8adata'!$A$2:$N$250,MATCH('4.8a'!E$4,'[1]4.8adata'!$A$2:$I$2,0),FALSE)</f>
        <v>4.2810985460420031E-2</v>
      </c>
      <c r="F16" s="119">
        <f>VLOOKUP(_xlfn.CONCAT($A$2,$C16,$D16),'[1]4.8adata'!$A$2:$N$250,MATCH('4.8a'!F$4,'[1]4.8adata'!$A$2:$I$2,0),FALSE)</f>
        <v>4.6432374866879657E-2</v>
      </c>
      <c r="G16" s="119">
        <f>VLOOKUP(_xlfn.CONCAT($A$2,$C16,$D16),'[1]4.8adata'!$A$2:$N$250,MATCH('4.8a'!G$4,'[1]4.8adata'!$A$2:$I$2,0),FALSE)</f>
        <v>4.4291550204257152E-2</v>
      </c>
      <c r="H16" s="119">
        <f>VLOOKUP(_xlfn.CONCAT($A$2,$C16,$D16),'[1]4.8adata'!$A$2:$N$250,MATCH('4.8a'!H$4,'[1]4.8adata'!$A$2:$I$2,0),FALSE)</f>
        <v>4.6728971962616821E-2</v>
      </c>
      <c r="I16" s="119">
        <f>VLOOKUP(_xlfn.CONCAT($A$2,$C16,$D16),'[1]4.8adata'!$A$2:$N$250,MATCH('4.8a'!I$4,'[1]4.8adata'!$A$2:$I$2,0),FALSE)</f>
        <v>4.034660167885188E-2</v>
      </c>
      <c r="J16" s="119"/>
      <c r="K16" s="119"/>
      <c r="L16" s="119"/>
      <c r="M16" s="119"/>
      <c r="N16" s="119"/>
    </row>
    <row r="17" spans="2:15" x14ac:dyDescent="0.35">
      <c r="B17" s="112"/>
      <c r="C17" s="116" t="s">
        <v>137</v>
      </c>
      <c r="D17" s="117" t="s">
        <v>51</v>
      </c>
      <c r="E17" s="120">
        <f>VLOOKUP(_xlfn.CONCAT($A$2,$C17,$D17),'[1]4.8adata'!$A$2:$N$250,MATCH('4.8a'!E$4,'[1]4.8adata'!$A$2:$I$2,0),FALSE)</f>
        <v>100</v>
      </c>
      <c r="F17" s="118">
        <f>VLOOKUP(_xlfn.CONCAT($A$2,$C17,$D17),'[1]4.8adata'!$A$2:$N$250,MATCH('4.8a'!F$4,'[1]4.8adata'!$A$2:$I$2,0),FALSE)</f>
        <v>90</v>
      </c>
      <c r="G17" s="118">
        <f>VLOOKUP(_xlfn.CONCAT($A$2,$C17,$D17),'[1]4.8adata'!$A$2:$N$250,MATCH('4.8a'!G$4,'[1]4.8adata'!$A$2:$I$2,0),FALSE)</f>
        <v>110</v>
      </c>
      <c r="H17" s="118">
        <f>VLOOKUP(_xlfn.CONCAT($A$2,$C17,$D17),'[1]4.8adata'!$A$2:$N$250,MATCH('4.8a'!H$4,'[1]4.8adata'!$A$2:$I$2,0),FALSE)</f>
        <v>90</v>
      </c>
      <c r="I17" s="118">
        <f>VLOOKUP(_xlfn.CONCAT($A$2,$C17,$D17),'[1]4.8adata'!$A$2:$N$250,MATCH('4.8a'!I$4,'[1]4.8adata'!$A$2:$I$2,0),FALSE)</f>
        <v>95</v>
      </c>
      <c r="J17" s="118"/>
      <c r="K17" s="118"/>
      <c r="L17" s="118"/>
      <c r="M17" s="118"/>
      <c r="N17" s="118"/>
    </row>
    <row r="18" spans="2:15" x14ac:dyDescent="0.35">
      <c r="B18" s="112"/>
      <c r="C18" s="80" t="s">
        <v>137</v>
      </c>
      <c r="D18" s="117" t="s">
        <v>129</v>
      </c>
      <c r="E18" s="119">
        <f>VLOOKUP(_xlfn.CONCAT($A$2,$C18,$D18),'[1]4.8adata'!$A$2:$N$250,MATCH('4.8a'!E$4,'[1]4.8adata'!$A$2:$I$2,0),FALSE)</f>
        <v>2.0193861066235864E-2</v>
      </c>
      <c r="F18" s="119">
        <f>VLOOKUP(_xlfn.CONCAT($A$2,$C18,$D18),'[1]4.8adata'!$A$2:$N$250,MATCH('4.8a'!F$4,'[1]4.8adata'!$A$2:$I$2,0),FALSE)</f>
        <v>1.9169329073482427E-2</v>
      </c>
      <c r="G18" s="119">
        <f>VLOOKUP(_xlfn.CONCAT($A$2,$C18,$D18),'[1]4.8adata'!$A$2:$N$250,MATCH('4.8a'!G$4,'[1]4.8adata'!$A$2:$I$2,0),FALSE)</f>
        <v>2.3220812728445495E-2</v>
      </c>
      <c r="H18" s="119">
        <f>VLOOKUP(_xlfn.CONCAT($A$2,$C18,$D18),'[1]4.8adata'!$A$2:$N$250,MATCH('4.8a'!H$4,'[1]4.8adata'!$A$2:$I$2,0),FALSE)</f>
        <v>1.9541206457094309E-2</v>
      </c>
      <c r="I18" s="119">
        <f>VLOOKUP(_xlfn.CONCAT($A$2,$C18,$D18),'[1]4.8adata'!$A$2:$N$250,MATCH('4.8a'!I$4,'[1]4.8adata'!$A$2:$I$2,0),FALSE)</f>
        <v>2.545356079068508E-2</v>
      </c>
      <c r="J18" s="119"/>
      <c r="K18" s="119"/>
      <c r="L18" s="119"/>
      <c r="M18" s="119"/>
      <c r="N18" s="119"/>
    </row>
    <row r="19" spans="2:15" x14ac:dyDescent="0.35">
      <c r="B19" s="112"/>
      <c r="C19" s="116" t="s">
        <v>138</v>
      </c>
      <c r="D19" s="117" t="s">
        <v>51</v>
      </c>
      <c r="E19" s="120">
        <f>VLOOKUP(_xlfn.CONCAT($A$2,$C19,$D19),'[1]4.8adata'!$A$2:$N$250,MATCH('4.8a'!E$4,'[1]4.8adata'!$A$2:$I$2,0),FALSE)</f>
        <v>60</v>
      </c>
      <c r="F19" s="120">
        <f>VLOOKUP(_xlfn.CONCAT($A$2,$C19,$D19),'[1]4.8adata'!$A$2:$N$250,MATCH('4.8a'!F$4,'[1]4.8adata'!$A$2:$I$2,0),FALSE)</f>
        <v>50</v>
      </c>
      <c r="G19" s="118">
        <f>VLOOKUP(_xlfn.CONCAT($A$2,$C19,$D19),'[1]4.8adata'!$A$2:$N$250,MATCH('4.8a'!G$4,'[1]4.8adata'!$A$2:$I$2,0),FALSE)</f>
        <v>55</v>
      </c>
      <c r="H19" s="118">
        <f>VLOOKUP(_xlfn.CONCAT($A$2,$C19,$D19),'[1]4.8adata'!$A$2:$N$250,MATCH('4.8a'!H$4,'[1]4.8adata'!$A$2:$I$2,0),FALSE)</f>
        <v>75</v>
      </c>
      <c r="I19" s="120">
        <f>VLOOKUP(_xlfn.CONCAT($A$2,$C19,$D19),'[1]4.8adata'!$A$2:$N$250,MATCH('4.8a'!I$4,'[1]4.8adata'!$A$2:$I$2,0),FALSE)</f>
        <v>50</v>
      </c>
      <c r="J19" s="118"/>
      <c r="K19" s="120"/>
      <c r="L19" s="120"/>
      <c r="M19" s="118"/>
      <c r="N19" s="118"/>
      <c r="O19" s="120"/>
    </row>
    <row r="20" spans="2:15" x14ac:dyDescent="0.35">
      <c r="B20" s="112"/>
      <c r="C20" s="80" t="s">
        <v>138</v>
      </c>
      <c r="D20" s="117" t="s">
        <v>129</v>
      </c>
      <c r="E20" s="119">
        <f>VLOOKUP(_xlfn.CONCAT($A$2,$C20,$D20),'[1]4.8adata'!$A$2:$N$250,MATCH('4.8a'!E$4,'[1]4.8adata'!$A$2:$I$2,0),FALSE)</f>
        <v>1.1712439418416801E-2</v>
      </c>
      <c r="F20" s="119">
        <f>VLOOKUP(_xlfn.CONCAT($A$2,$C20,$D20),'[1]4.8adata'!$A$2:$N$250,MATCH('4.8a'!F$4,'[1]4.8adata'!$A$2:$I$2,0),FALSE)</f>
        <v>1.0862619808306708E-2</v>
      </c>
      <c r="G20" s="119">
        <f>VLOOKUP(_xlfn.CONCAT($A$2,$C20,$D20),'[1]4.8adata'!$A$2:$N$250,MATCH('4.8a'!G$4,'[1]4.8adata'!$A$2:$I$2,0),FALSE)</f>
        <v>1.1395398838959363E-2</v>
      </c>
      <c r="H20" s="119">
        <f>VLOOKUP(_xlfn.CONCAT($A$2,$C20,$D20),'[1]4.8adata'!$A$2:$N$250,MATCH('4.8a'!H$4,'[1]4.8adata'!$A$2:$I$2,0),FALSE)</f>
        <v>1.6142735768903994E-2</v>
      </c>
      <c r="I20" s="119">
        <f>VLOOKUP(_xlfn.CONCAT($A$2,$C20,$D20),'[1]4.8adata'!$A$2:$N$250,MATCH('4.8a'!I$4,'[1]4.8adata'!$A$2:$I$2,0),FALSE)</f>
        <v>1.4080693203357704E-2</v>
      </c>
      <c r="J20" s="119"/>
      <c r="K20" s="119"/>
      <c r="L20" s="119"/>
      <c r="M20" s="119"/>
      <c r="N20" s="119"/>
    </row>
    <row r="21" spans="2:15" ht="29" x14ac:dyDescent="0.35">
      <c r="B21" s="107" t="s">
        <v>139</v>
      </c>
      <c r="C21" s="121" t="s">
        <v>140</v>
      </c>
      <c r="D21" s="109" t="s">
        <v>51</v>
      </c>
      <c r="E21" s="122">
        <f>VLOOKUP(_xlfn.CONCAT($A$2,$C21,$D21),'[1]4.8adata'!$A$2:$N$250,MATCH('4.8a'!E$4,'[1]4.8adata'!$A$2:$I$2,0),FALSE)</f>
        <v>780</v>
      </c>
      <c r="F21" s="122">
        <f>VLOOKUP(_xlfn.CONCAT($A$2,$C21,$D21),'[1]4.8adata'!$A$2:$N$250,MATCH('4.8a'!F$4,'[1]4.8adata'!$A$2:$I$2,0),FALSE)</f>
        <v>725</v>
      </c>
      <c r="G21" s="122">
        <f>VLOOKUP(_xlfn.CONCAT($A$2,$C21,$D21),'[1]4.8adata'!$A$2:$N$250,MATCH('4.8a'!G$4,'[1]4.8adata'!$A$2:$I$2,0),FALSE)</f>
        <v>725</v>
      </c>
      <c r="H21" s="122">
        <f>VLOOKUP(_xlfn.CONCAT($A$2,$C21,$D21),'[1]4.8adata'!$A$2:$N$250,MATCH('4.8a'!H$4,'[1]4.8adata'!$A$2:$I$2,0),FALSE)</f>
        <v>790</v>
      </c>
      <c r="I21" s="122">
        <f>VLOOKUP(_xlfn.CONCAT($A$2,$C21,$D21),'[1]4.8adata'!$A$2:$N$250,MATCH('4.8a'!I$4,'[1]4.8adata'!$A$2:$I$2,0),FALSE)</f>
        <v>645</v>
      </c>
      <c r="J21" s="22"/>
      <c r="K21" s="22"/>
      <c r="L21" s="22"/>
      <c r="M21" s="22"/>
      <c r="N21" s="22"/>
    </row>
    <row r="22" spans="2:15" x14ac:dyDescent="0.35">
      <c r="B22" s="107"/>
      <c r="C22" s="73" t="s">
        <v>140</v>
      </c>
      <c r="D22" s="109" t="s">
        <v>129</v>
      </c>
      <c r="E22" s="123">
        <f>VLOOKUP(_xlfn.CONCAT($A$2,$C22,$D22),'[1]4.8adata'!$A$2:$N$250,MATCH('4.8a'!E$4,'[1]4.8adata'!$A$2:$I$2,0),FALSE)</f>
        <v>0.14875717017208412</v>
      </c>
      <c r="F22" s="123">
        <f>VLOOKUP(_xlfn.CONCAT($A$2,$C22,$D22),'[1]4.8adata'!$A$2:$N$250,MATCH('4.8a'!F$4,'[1]4.8adata'!$A$2:$I$2,0),FALSE)</f>
        <v>0.14436689930209373</v>
      </c>
      <c r="G22" s="123">
        <f>VLOOKUP(_xlfn.CONCAT($A$2,$C22,$D22),'[1]4.8adata'!$A$2:$N$250,MATCH('4.8a'!G$4,'[1]4.8adata'!$A$2:$I$2,0),FALSE)</f>
        <v>0.14422310756972112</v>
      </c>
      <c r="H22" s="123">
        <f>VLOOKUP(_xlfn.CONCAT($A$2,$C22,$D22),'[1]4.8adata'!$A$2:$N$250,MATCH('4.8a'!H$4,'[1]4.8adata'!$A$2:$I$2,0),FALSE)</f>
        <v>0.16013801501928152</v>
      </c>
      <c r="I22" s="123">
        <f>VLOOKUP(_xlfn.CONCAT($A$2,$C22,$D22),'[1]4.8adata'!$A$2:$N$250,MATCH('4.8a'!I$4,'[1]4.8adata'!$A$2:$I$2,0),FALSE)</f>
        <v>0.15693430656934307</v>
      </c>
      <c r="J22" s="110"/>
      <c r="K22" s="110"/>
      <c r="L22" s="110"/>
      <c r="M22" s="110"/>
      <c r="N22" s="110"/>
    </row>
    <row r="23" spans="2:15" x14ac:dyDescent="0.35">
      <c r="B23" s="107"/>
      <c r="C23" s="108" t="s">
        <v>141</v>
      </c>
      <c r="D23" s="111" t="s">
        <v>51</v>
      </c>
      <c r="E23" s="122">
        <f>VLOOKUP(_xlfn.CONCAT($A$2,$C23,$D23),'[1]4.8adata'!$A$2:$N$250,MATCH('4.8a'!E$4,'[1]4.8adata'!$A$2:$I$2,0),FALSE)</f>
        <v>4450</v>
      </c>
      <c r="F23" s="122">
        <f>VLOOKUP(_xlfn.CONCAT($A$2,$C23,$D23),'[1]4.8adata'!$A$2:$N$250,MATCH('4.8a'!F$4,'[1]4.8adata'!$A$2:$I$2,0),FALSE)</f>
        <v>4290</v>
      </c>
      <c r="G23" s="122">
        <f>VLOOKUP(_xlfn.CONCAT($A$2,$C23,$D23),'[1]4.8adata'!$A$2:$N$250,MATCH('4.8a'!G$4,'[1]4.8adata'!$A$2:$I$2,0),FALSE)</f>
        <v>4295</v>
      </c>
      <c r="H23" s="122">
        <f>VLOOKUP(_xlfn.CONCAT($A$2,$C23,$D23),'[1]4.8adata'!$A$2:$N$250,MATCH('4.8a'!H$4,'[1]4.8adata'!$A$2:$I$2,0),FALSE)</f>
        <v>4140</v>
      </c>
      <c r="I23" s="122">
        <f>VLOOKUP(_xlfn.CONCAT($A$2,$C23,$D23),'[1]4.8adata'!$A$2:$N$250,MATCH('4.8a'!I$4,'[1]4.8adata'!$A$2:$I$2,0),FALSE)</f>
        <v>3465</v>
      </c>
      <c r="J23" s="22"/>
      <c r="K23" s="22"/>
      <c r="L23" s="22"/>
      <c r="M23" s="22"/>
      <c r="N23" s="22"/>
    </row>
    <row r="24" spans="2:15" x14ac:dyDescent="0.35">
      <c r="B24" s="107"/>
      <c r="C24" s="73" t="s">
        <v>141</v>
      </c>
      <c r="D24" s="109" t="s">
        <v>129</v>
      </c>
      <c r="E24" s="123">
        <f>VLOOKUP(_xlfn.CONCAT($A$2,$C24,$D24),'[1]4.8adata'!$A$2:$N$250,MATCH('4.8a'!E$4,'[1]4.8adata'!$A$2:$I$2,0),FALSE)</f>
        <v>0.85124282982791588</v>
      </c>
      <c r="F24" s="123">
        <f>VLOOKUP(_xlfn.CONCAT($A$2,$C24,$D24),'[1]4.8adata'!$A$2:$N$250,MATCH('4.8a'!F$4,'[1]4.8adata'!$A$2:$I$2,0),FALSE)</f>
        <v>0.85563310069790632</v>
      </c>
      <c r="G24" s="123">
        <f>VLOOKUP(_xlfn.CONCAT($A$2,$C24,$D24),'[1]4.8adata'!$A$2:$N$250,MATCH('4.8a'!G$4,'[1]4.8adata'!$A$2:$I$2,0),FALSE)</f>
        <v>0.85577689243027888</v>
      </c>
      <c r="H24" s="123">
        <f>VLOOKUP(_xlfn.CONCAT($A$2,$C24,$D24),'[1]4.8adata'!$A$2:$N$250,MATCH('4.8a'!H$4,'[1]4.8adata'!$A$2:$I$2,0),FALSE)</f>
        <v>0.83986198498071851</v>
      </c>
      <c r="I24" s="123">
        <f>VLOOKUP(_xlfn.CONCAT($A$2,$C24,$D24),'[1]4.8adata'!$A$2:$N$250,MATCH('4.8a'!I$4,'[1]4.8adata'!$A$2:$I$2,0),FALSE)</f>
        <v>0.84306569343065696</v>
      </c>
      <c r="J24" s="110"/>
      <c r="K24" s="110"/>
      <c r="L24" s="110"/>
      <c r="M24" s="110"/>
      <c r="N24" s="110"/>
    </row>
    <row r="25" spans="2:15" x14ac:dyDescent="0.35">
      <c r="B25" s="124" t="s">
        <v>142</v>
      </c>
      <c r="C25" s="113" t="s">
        <v>143</v>
      </c>
      <c r="D25" s="114" t="s">
        <v>51</v>
      </c>
      <c r="E25" s="125">
        <f>VLOOKUP(_xlfn.CONCAT($A$2,$C25,$D25),'[1]4.8adata'!$A$2:$N$250,MATCH('4.8a'!E$4,'[1]4.8adata'!$A$2:$I$2,0),FALSE)</f>
        <v>435</v>
      </c>
      <c r="F25" s="125">
        <f>VLOOKUP(_xlfn.CONCAT($A$2,$C25,$D25),'[1]4.8adata'!$A$2:$N$250,MATCH('4.8a'!F$4,'[1]4.8adata'!$A$2:$I$2,0),FALSE)</f>
        <v>440</v>
      </c>
      <c r="G25" s="125">
        <f>VLOOKUP(_xlfn.CONCAT($A$2,$C25,$D25),'[1]4.8adata'!$A$2:$N$250,MATCH('4.8a'!G$4,'[1]4.8adata'!$A$2:$I$2,0),FALSE)</f>
        <v>430</v>
      </c>
      <c r="H25" s="125">
        <f>VLOOKUP(_xlfn.CONCAT($A$2,$C25,$D25),'[1]4.8adata'!$A$2:$N$250,MATCH('4.8a'!H$4,'[1]4.8adata'!$A$2:$I$2,0),FALSE)</f>
        <v>455</v>
      </c>
      <c r="I25" s="125">
        <f>VLOOKUP(_xlfn.CONCAT($A$2,$C25,$D25),'[1]4.8adata'!$A$2:$N$250,MATCH('4.8a'!I$4,'[1]4.8adata'!$A$2:$I$2,0),FALSE)</f>
        <v>450</v>
      </c>
      <c r="J25" s="115"/>
      <c r="K25" s="115"/>
      <c r="L25" s="115"/>
      <c r="M25" s="115"/>
      <c r="N25" s="115"/>
    </row>
    <row r="26" spans="2:15" x14ac:dyDescent="0.35">
      <c r="B26" s="124"/>
      <c r="C26" s="80" t="s">
        <v>143</v>
      </c>
      <c r="D26" s="114" t="s">
        <v>129</v>
      </c>
      <c r="E26" s="126">
        <f>VLOOKUP(_xlfn.CONCAT($A$2,$C26,$D26),'[1]4.8adata'!$A$2:$N$250,MATCH('4.8a'!E$4,'[1]4.8adata'!$A$2:$I$2,0),FALSE)</f>
        <v>6.7964212839428662E-2</v>
      </c>
      <c r="F26" s="126">
        <f>VLOOKUP(_xlfn.CONCAT($A$2,$C26,$D26),'[1]4.8adata'!$A$2:$N$250,MATCH('4.8a'!F$4,'[1]4.8adata'!$A$2:$I$2,0),FALSE)</f>
        <v>7.3207421026241018E-2</v>
      </c>
      <c r="G26" s="126">
        <f>VLOOKUP(_xlfn.CONCAT($A$2,$C26,$D26),'[1]4.8adata'!$A$2:$N$250,MATCH('4.8a'!G$4,'[1]4.8adata'!$A$2:$I$2,0),FALSE)</f>
        <v>7.2256763569148036E-2</v>
      </c>
      <c r="H26" s="126">
        <f>VLOOKUP(_xlfn.CONCAT($A$2,$C26,$D26),'[1]4.8adata'!$A$2:$N$250,MATCH('4.8a'!H$4,'[1]4.8adata'!$A$2:$I$2,0),FALSE)</f>
        <v>7.7471967380224258E-2</v>
      </c>
      <c r="I26" s="126">
        <f>VLOOKUP(_xlfn.CONCAT($A$2,$C26,$D26),'[1]4.8adata'!$A$2:$N$250,MATCH('4.8a'!I$4,'[1]4.8adata'!$A$2:$I$2,0),FALSE)</f>
        <v>8.9239881539980262E-2</v>
      </c>
      <c r="J26" s="23"/>
      <c r="K26" s="23"/>
      <c r="L26" s="23"/>
      <c r="M26" s="23"/>
      <c r="N26" s="23"/>
    </row>
    <row r="27" spans="2:15" x14ac:dyDescent="0.35">
      <c r="B27" s="124"/>
      <c r="C27" s="113" t="s">
        <v>144</v>
      </c>
      <c r="D27" s="114" t="s">
        <v>51</v>
      </c>
      <c r="E27" s="125">
        <f>VLOOKUP(_xlfn.CONCAT($A$2,$C27,$D27),'[1]4.8adata'!$A$2:$N$250,MATCH('4.8a'!E$4,'[1]4.8adata'!$A$2:$I$2,0),FALSE)</f>
        <v>5940</v>
      </c>
      <c r="F27" s="125">
        <f>VLOOKUP(_xlfn.CONCAT($A$2,$C27,$D27),'[1]4.8adata'!$A$2:$N$250,MATCH('4.8a'!F$4,'[1]4.8adata'!$A$2:$I$2,0),FALSE)</f>
        <v>5545</v>
      </c>
      <c r="G27" s="125">
        <f>VLOOKUP(_xlfn.CONCAT($A$2,$C27,$D27),'[1]4.8adata'!$A$2:$N$250,MATCH('4.8a'!G$4,'[1]4.8adata'!$A$2:$I$2,0),FALSE)</f>
        <v>5520</v>
      </c>
      <c r="H27" s="125">
        <f>VLOOKUP(_xlfn.CONCAT($A$2,$C27,$D27),'[1]4.8adata'!$A$2:$N$250,MATCH('4.8a'!H$4,'[1]4.8adata'!$A$2:$I$2,0),FALSE)</f>
        <v>5430</v>
      </c>
      <c r="I27" s="125">
        <f>VLOOKUP(_xlfn.CONCAT($A$2,$C27,$D27),'[1]4.8adata'!$A$2:$N$250,MATCH('4.8a'!I$4,'[1]4.8adata'!$A$2:$I$2,0),FALSE)</f>
        <v>4615</v>
      </c>
      <c r="J27" s="115"/>
      <c r="K27" s="115"/>
      <c r="L27" s="115"/>
      <c r="M27" s="115"/>
      <c r="N27" s="115"/>
    </row>
    <row r="28" spans="2:15" x14ac:dyDescent="0.35">
      <c r="B28" s="124"/>
      <c r="C28" s="80" t="s">
        <v>144</v>
      </c>
      <c r="D28" s="114" t="s">
        <v>129</v>
      </c>
      <c r="E28" s="126">
        <f>VLOOKUP(_xlfn.CONCAT($A$2,$C28,$D28),'[1]4.8adata'!$A$2:$N$250,MATCH('4.8a'!E$4,'[1]4.8adata'!$A$2:$I$2,0),FALSE)</f>
        <v>0.93203578716057134</v>
      </c>
      <c r="F28" s="126">
        <f>VLOOKUP(_xlfn.CONCAT($A$2,$C28,$D28),'[1]4.8adata'!$A$2:$N$250,MATCH('4.8a'!F$4,'[1]4.8adata'!$A$2:$I$2,0),FALSE)</f>
        <v>0.926792578973759</v>
      </c>
      <c r="G28" s="126">
        <f>VLOOKUP(_xlfn.CONCAT($A$2,$C28,$D28),'[1]4.8adata'!$A$2:$N$250,MATCH('4.8a'!G$4,'[1]4.8adata'!$A$2:$I$2,0),FALSE)</f>
        <v>0.92774323643085199</v>
      </c>
      <c r="H28" s="126">
        <f>VLOOKUP(_xlfn.CONCAT($A$2,$C28,$D28),'[1]4.8adata'!$A$2:$N$250,MATCH('4.8a'!H$4,'[1]4.8adata'!$A$2:$I$2,0),FALSE)</f>
        <v>0.92252803261977578</v>
      </c>
      <c r="I28" s="126">
        <f>VLOOKUP(_xlfn.CONCAT($A$2,$C28,$D28),'[1]4.8adata'!$A$2:$N$250,MATCH('4.8a'!I$4,'[1]4.8adata'!$A$2:$I$2,0),FALSE)</f>
        <v>0.91076011846001981</v>
      </c>
      <c r="J28" s="23"/>
      <c r="K28" s="23"/>
      <c r="L28" s="23"/>
      <c r="M28" s="23"/>
      <c r="N28" s="23"/>
    </row>
    <row r="29" spans="2:15" x14ac:dyDescent="0.35">
      <c r="B29" s="107" t="s">
        <v>145</v>
      </c>
      <c r="C29" s="121" t="s">
        <v>146</v>
      </c>
      <c r="D29" s="109" t="s">
        <v>51</v>
      </c>
      <c r="E29" s="19">
        <f>VLOOKUP(_xlfn.CONCAT($A$2,$C29,$D29),'[1]4.8adata'!$A$2:$N$250,MATCH('4.8a'!E$4,'[1]4.8adata'!$A$2:$I$2,0),FALSE)</f>
        <v>5345</v>
      </c>
      <c r="F29" s="19">
        <f>VLOOKUP(_xlfn.CONCAT($A$2,$C29,$D29),'[1]4.8adata'!$A$2:$N$250,MATCH('4.8a'!F$4,'[1]4.8adata'!$A$2:$I$2,0),FALSE)</f>
        <v>5120</v>
      </c>
      <c r="G29" s="19">
        <f>VLOOKUP(_xlfn.CONCAT($A$2,$C29,$D29),'[1]4.8adata'!$A$2:$N$250,MATCH('4.8a'!G$4,'[1]4.8adata'!$A$2:$I$2,0),FALSE)</f>
        <v>5135</v>
      </c>
      <c r="H29" s="19">
        <f>VLOOKUP(_xlfn.CONCAT($A$2,$C29,$D29),'[1]4.8adata'!$A$2:$N$250,MATCH('4.8a'!H$4,'[1]4.8adata'!$A$2:$I$2,0),FALSE)</f>
        <v>5090</v>
      </c>
      <c r="I29" s="19">
        <f>VLOOKUP(_xlfn.CONCAT($A$2,$C29,$D29),'[1]4.8adata'!$A$2:$N$250,MATCH('4.8a'!I$4,'[1]4.8adata'!$A$2:$I$2,0),FALSE)</f>
        <v>4210</v>
      </c>
      <c r="J29" s="22"/>
      <c r="K29" s="22"/>
      <c r="L29" s="22"/>
      <c r="M29" s="22"/>
      <c r="N29" s="22"/>
    </row>
    <row r="30" spans="2:15" x14ac:dyDescent="0.35">
      <c r="B30" s="107"/>
      <c r="C30" s="73" t="s">
        <v>146</v>
      </c>
      <c r="D30" s="109" t="s">
        <v>129</v>
      </c>
      <c r="E30" s="20">
        <f>VLOOKUP(_xlfn.CONCAT($A$2,$C30,$D30),'[1]4.8adata'!$A$2:$N$250,MATCH('4.8a'!E$4,'[1]4.8adata'!$A$2:$I$2,0),FALSE)</f>
        <v>0.83913998744507223</v>
      </c>
      <c r="F30" s="20">
        <f>VLOOKUP(_xlfn.CONCAT($A$2,$C30,$D30),'[1]4.8adata'!$A$2:$N$250,MATCH('4.8a'!F$4,'[1]4.8adata'!$A$2:$I$2,0),FALSE)</f>
        <v>0.85594919786096257</v>
      </c>
      <c r="G30" s="20">
        <f>VLOOKUP(_xlfn.CONCAT($A$2,$C30,$D30),'[1]4.8adata'!$A$2:$N$250,MATCH('4.8a'!G$4,'[1]4.8adata'!$A$2:$I$2,0),FALSE)</f>
        <v>0.8628801882036633</v>
      </c>
      <c r="H30" s="20">
        <f>VLOOKUP(_xlfn.CONCAT($A$2,$C30,$D30),'[1]4.8adata'!$A$2:$N$250,MATCH('4.8a'!H$4,'[1]4.8adata'!$A$2:$I$2,0),FALSE)</f>
        <v>0.86474086661002547</v>
      </c>
      <c r="I30" s="20">
        <f>VLOOKUP(_xlfn.CONCAT($A$2,$C30,$D30),'[1]4.8adata'!$A$2:$N$250,MATCH('4.8a'!I$4,'[1]4.8adata'!$A$2:$I$2,0),FALSE)</f>
        <v>0.83122779313067507</v>
      </c>
      <c r="J30" s="110"/>
      <c r="K30" s="110"/>
      <c r="L30" s="110"/>
      <c r="M30" s="110"/>
      <c r="N30" s="110"/>
    </row>
    <row r="31" spans="2:15" x14ac:dyDescent="0.35">
      <c r="B31" s="107"/>
      <c r="C31" s="108" t="s">
        <v>147</v>
      </c>
      <c r="D31" s="111" t="s">
        <v>51</v>
      </c>
      <c r="E31" s="127">
        <f>VLOOKUP(_xlfn.CONCAT($A$2,$C31,$D31),'[1]4.8adata'!$A$2:$N$250,MATCH('4.8a'!E$4,'[1]4.8adata'!$A$2:$I$2,0),FALSE)</f>
        <v>215</v>
      </c>
      <c r="F31" s="19">
        <f>VLOOKUP(_xlfn.CONCAT($A$2,$C31,$D31),'[1]4.8adata'!$A$2:$N$250,MATCH('4.8a'!F$4,'[1]4.8adata'!$A$2:$I$2,0),FALSE)</f>
        <v>145</v>
      </c>
      <c r="G31" s="19">
        <f>VLOOKUP(_xlfn.CONCAT($A$2,$C31,$D31),'[1]4.8adata'!$A$2:$N$250,MATCH('4.8a'!G$4,'[1]4.8adata'!$A$2:$I$2,0),FALSE)</f>
        <v>135</v>
      </c>
      <c r="H31" s="19">
        <f>VLOOKUP(_xlfn.CONCAT($A$2,$C31,$D31),'[1]4.8adata'!$A$2:$N$250,MATCH('4.8a'!H$4,'[1]4.8adata'!$A$2:$I$2,0),FALSE)</f>
        <v>125</v>
      </c>
      <c r="I31" s="19">
        <f>VLOOKUP(_xlfn.CONCAT($A$2,$C31,$D31),'[1]4.8adata'!$A$2:$N$250,MATCH('4.8a'!I$4,'[1]4.8adata'!$A$2:$I$2,0),FALSE)</f>
        <v>145</v>
      </c>
      <c r="J31" s="22"/>
      <c r="K31" s="22"/>
      <c r="L31" s="22"/>
      <c r="M31" s="22"/>
      <c r="N31" s="22"/>
    </row>
    <row r="32" spans="2:15" x14ac:dyDescent="0.35">
      <c r="B32" s="107"/>
      <c r="C32" s="73" t="s">
        <v>147</v>
      </c>
      <c r="D32" s="109" t="s">
        <v>129</v>
      </c>
      <c r="E32" s="20">
        <f>VLOOKUP(_xlfn.CONCAT($A$2,$C32,$D32),'[1]4.8adata'!$A$2:$N$250,MATCH('4.8a'!E$4,'[1]4.8adata'!$A$2:$I$2,0),FALSE)</f>
        <v>3.3741368487131197E-2</v>
      </c>
      <c r="F32" s="20">
        <f>VLOOKUP(_xlfn.CONCAT($A$2,$C32,$D32),'[1]4.8adata'!$A$2:$N$250,MATCH('4.8a'!F$4,'[1]4.8adata'!$A$2:$I$2,0),FALSE)</f>
        <v>2.4398395721925134E-2</v>
      </c>
      <c r="G32" s="20">
        <f>VLOOKUP(_xlfn.CONCAT($A$2,$C32,$D32),'[1]4.8adata'!$A$2:$N$250,MATCH('4.8a'!G$4,'[1]4.8adata'!$A$2:$I$2,0),FALSE)</f>
        <v>2.3021340951100654E-2</v>
      </c>
      <c r="H32" s="20">
        <f>VLOOKUP(_xlfn.CONCAT($A$2,$C32,$D32),'[1]4.8adata'!$A$2:$N$250,MATCH('4.8a'!H$4,'[1]4.8adata'!$A$2:$I$2,0),FALSE)</f>
        <v>2.1580288870008495E-2</v>
      </c>
      <c r="I32" s="20">
        <f>VLOOKUP(_xlfn.CONCAT($A$2,$C32,$D32),'[1]4.8adata'!$A$2:$N$250,MATCH('4.8a'!I$4,'[1]4.8adata'!$A$2:$I$2,0),FALSE)</f>
        <v>2.8819581523884721E-2</v>
      </c>
      <c r="J32" s="110"/>
      <c r="K32" s="110"/>
      <c r="L32" s="110"/>
      <c r="M32" s="110"/>
      <c r="N32" s="110"/>
    </row>
    <row r="33" spans="1:14" x14ac:dyDescent="0.35">
      <c r="B33" s="107"/>
      <c r="C33" s="108" t="s">
        <v>148</v>
      </c>
      <c r="D33" s="109" t="s">
        <v>51</v>
      </c>
      <c r="E33" s="19">
        <f>VLOOKUP(_xlfn.CONCAT($A$2,$C33,$D33),'[1]4.8adata'!$A$2:$N$250,MATCH('4.8a'!E$4,'[1]4.8adata'!$A$2:$I$2,0),FALSE)</f>
        <v>810</v>
      </c>
      <c r="F33" s="19">
        <f>VLOOKUP(_xlfn.CONCAT($A$2,$C33,$D33),'[1]4.8adata'!$A$2:$N$250,MATCH('4.8a'!F$4,'[1]4.8adata'!$A$2:$I$2,0),FALSE)</f>
        <v>715</v>
      </c>
      <c r="G33" s="19">
        <f>VLOOKUP(_xlfn.CONCAT($A$2,$C33,$D33),'[1]4.8adata'!$A$2:$N$250,MATCH('4.8a'!G$4,'[1]4.8adata'!$A$2:$I$2,0),FALSE)</f>
        <v>680</v>
      </c>
      <c r="H33" s="19">
        <f>VLOOKUP(_xlfn.CONCAT($A$2,$C33,$D33),'[1]4.8adata'!$A$2:$N$250,MATCH('4.8a'!H$4,'[1]4.8adata'!$A$2:$I$2,0),FALSE)</f>
        <v>670</v>
      </c>
      <c r="I33" s="19">
        <f>VLOOKUP(_xlfn.CONCAT($A$2,$C33,$D33),'[1]4.8adata'!$A$2:$N$250,MATCH('4.8a'!I$4,'[1]4.8adata'!$A$2:$I$2,0),FALSE)</f>
        <v>710</v>
      </c>
      <c r="J33" s="22"/>
      <c r="K33" s="22"/>
      <c r="L33" s="22"/>
      <c r="M33" s="22"/>
      <c r="N33" s="22"/>
    </row>
    <row r="34" spans="1:14" x14ac:dyDescent="0.35">
      <c r="B34" s="107"/>
      <c r="C34" s="73" t="s">
        <v>148</v>
      </c>
      <c r="D34" s="109" t="s">
        <v>129</v>
      </c>
      <c r="E34" s="20">
        <f>VLOOKUP(_xlfn.CONCAT($A$2,$C34,$D34),'[1]4.8adata'!$A$2:$N$250,MATCH('4.8a'!E$4,'[1]4.8adata'!$A$2:$I$2,0),FALSE)</f>
        <v>0.1271186440677966</v>
      </c>
      <c r="F34" s="20">
        <f>VLOOKUP(_xlfn.CONCAT($A$2,$C34,$D34),'[1]4.8adata'!$A$2:$N$250,MATCH('4.8a'!F$4,'[1]4.8adata'!$A$2:$I$2,0),FALSE)</f>
        <v>0.11965240641711231</v>
      </c>
      <c r="G34" s="20">
        <f>VLOOKUP(_xlfn.CONCAT($A$2,$C34,$D34),'[1]4.8adata'!$A$2:$N$250,MATCH('4.8a'!G$4,'[1]4.8adata'!$A$2:$I$2,0),FALSE)</f>
        <v>0.1140984708452361</v>
      </c>
      <c r="H34" s="20">
        <f>VLOOKUP(_xlfn.CONCAT($A$2,$C34,$D34),'[1]4.8adata'!$A$2:$N$250,MATCH('4.8a'!H$4,'[1]4.8adata'!$A$2:$I$2,0),FALSE)</f>
        <v>0.11367884451996602</v>
      </c>
      <c r="I34" s="20">
        <f>VLOOKUP(_xlfn.CONCAT($A$2,$C34,$D34),'[1]4.8adata'!$A$2:$N$250,MATCH('4.8a'!I$4,'[1]4.8adata'!$A$2:$I$2,0),FALSE)</f>
        <v>0.1399526253454402</v>
      </c>
      <c r="J34" s="110"/>
      <c r="K34" s="110"/>
      <c r="L34" s="110"/>
      <c r="M34" s="110"/>
      <c r="N34" s="110"/>
    </row>
    <row r="35" spans="1:14" x14ac:dyDescent="0.35">
      <c r="B35" s="93" t="s">
        <v>149</v>
      </c>
      <c r="C35" s="80" t="s">
        <v>103</v>
      </c>
      <c r="D35" s="128" t="s">
        <v>51</v>
      </c>
      <c r="E35" s="129">
        <f>VLOOKUP(_xlfn.CONCAT($A$2,$C35,$D35),'[1]4.8adata'!$A$2:$N$250,MATCH('4.8a'!E$4,'[1]4.8adata'!$A$2:$I$2,0),FALSE)</f>
        <v>6370</v>
      </c>
      <c r="F35" s="129">
        <f>VLOOKUP(_xlfn.CONCAT($A$2,$C35,$D35),'[1]4.8adata'!$A$2:$N$250,MATCH('4.8a'!F$4,'[1]4.8adata'!$A$2:$I$2,0),FALSE)</f>
        <v>5985</v>
      </c>
      <c r="G35" s="129">
        <f>VLOOKUP(_xlfn.CONCAT($A$2,$C35,$D35),'[1]4.8adata'!$A$2:$N$250,MATCH('4.8a'!G$4,'[1]4.8adata'!$A$2:$I$2,0),FALSE)</f>
        <v>5950</v>
      </c>
      <c r="H35" s="129">
        <f>VLOOKUP(_xlfn.CONCAT($A$2,$C35,$D35),'[1]4.8adata'!$A$2:$N$250,MATCH('4.8a'!H$4,'[1]4.8adata'!$A$2:$I$2,0),FALSE)</f>
        <v>5885</v>
      </c>
      <c r="I35" s="129">
        <f>VLOOKUP(_xlfn.CONCAT($A$2,$C35,$D35),'[1]4.8adata'!$A$2:$N$250,MATCH('4.8a'!I$4,'[1]4.8adata'!$A$2:$I$2,0),FALSE)</f>
        <v>5065</v>
      </c>
      <c r="J35" s="129"/>
      <c r="K35" s="129"/>
      <c r="L35" s="129"/>
      <c r="M35" s="129"/>
      <c r="N35" s="129"/>
    </row>
    <row r="37" spans="1:14" x14ac:dyDescent="0.35">
      <c r="A37" s="60" t="s">
        <v>63</v>
      </c>
    </row>
    <row r="38" spans="1:14" x14ac:dyDescent="0.35">
      <c r="A38" s="34"/>
    </row>
    <row r="39" spans="1:14" x14ac:dyDescent="0.35">
      <c r="A39" s="34" t="s">
        <v>160</v>
      </c>
    </row>
    <row r="40" spans="1:14" x14ac:dyDescent="0.35">
      <c r="A40" s="34" t="s">
        <v>151</v>
      </c>
    </row>
    <row r="41" spans="1:14" x14ac:dyDescent="0.35">
      <c r="A41" s="60" t="s">
        <v>152</v>
      </c>
    </row>
    <row r="42" spans="1:14" x14ac:dyDescent="0.35">
      <c r="A42" s="60"/>
    </row>
    <row r="43" spans="1:14" x14ac:dyDescent="0.35">
      <c r="A43" s="34" t="s">
        <v>153</v>
      </c>
    </row>
    <row r="44" spans="1:14" x14ac:dyDescent="0.35">
      <c r="A44" s="34" t="s">
        <v>154</v>
      </c>
    </row>
    <row r="45" spans="1:14" x14ac:dyDescent="0.35">
      <c r="A45" s="34" t="s">
        <v>105</v>
      </c>
    </row>
    <row r="46" spans="1:14" x14ac:dyDescent="0.35">
      <c r="A46" s="60" t="s">
        <v>156</v>
      </c>
    </row>
    <row r="47" spans="1:14" x14ac:dyDescent="0.35">
      <c r="A47" s="6"/>
    </row>
    <row r="48" spans="1:14" x14ac:dyDescent="0.35">
      <c r="A48" s="7" t="s">
        <v>64</v>
      </c>
    </row>
  </sheetData>
  <mergeCells count="5">
    <mergeCell ref="B5:B8"/>
    <mergeCell ref="B9:B20"/>
    <mergeCell ref="B21:B24"/>
    <mergeCell ref="B25:B28"/>
    <mergeCell ref="B29:B34"/>
  </mergeCells>
  <dataValidations count="1">
    <dataValidation type="list" allowBlank="1" showInputMessage="1" showErrorMessage="1" sqref="A2" xr:uid="{E6770AF7-A8DC-49CC-8131-106EA1DEB414}">
      <formula1>$Z$4:$Z$11</formula1>
    </dataValidation>
  </dataValidations>
  <hyperlinks>
    <hyperlink ref="A48" location="Index!A1" display="Back to index" xr:uid="{2531505A-393F-44FA-857D-86D1785C668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5F62F-90AC-429D-9957-E1A015B5F00B}">
  <dimension ref="A1:N42"/>
  <sheetViews>
    <sheetView zoomScaleNormal="100" workbookViewId="0">
      <selection activeCell="A73" sqref="A73:A74"/>
    </sheetView>
  </sheetViews>
  <sheetFormatPr defaultColWidth="8.81640625" defaultRowHeight="14.5" x14ac:dyDescent="0.35"/>
  <cols>
    <col min="1" max="1" width="38" style="2" customWidth="1"/>
    <col min="2" max="2" width="14.81640625" style="2" customWidth="1"/>
    <col min="3" max="3" width="11.81640625" style="2" customWidth="1"/>
    <col min="4" max="4" width="10.453125" style="2" customWidth="1"/>
    <col min="5" max="16384" width="8.81640625" style="2"/>
  </cols>
  <sheetData>
    <row r="1" spans="1:6" x14ac:dyDescent="0.35">
      <c r="A1" s="27" t="s">
        <v>161</v>
      </c>
    </row>
    <row r="3" spans="1:6" ht="29" x14ac:dyDescent="0.35">
      <c r="A3" s="15" t="s">
        <v>108</v>
      </c>
      <c r="B3" s="16" t="s">
        <v>109</v>
      </c>
      <c r="F3" s="31"/>
    </row>
    <row r="4" spans="1:6" x14ac:dyDescent="0.35">
      <c r="A4" s="55" t="s">
        <v>113</v>
      </c>
      <c r="B4" s="130">
        <v>0.18905047048759624</v>
      </c>
    </row>
    <row r="5" spans="1:6" x14ac:dyDescent="0.35">
      <c r="A5" s="56" t="s">
        <v>111</v>
      </c>
      <c r="B5" s="23">
        <v>0.18905047048759624</v>
      </c>
    </row>
    <row r="6" spans="1:6" x14ac:dyDescent="0.35">
      <c r="A6" s="55" t="s">
        <v>110</v>
      </c>
      <c r="B6" s="130">
        <v>0.15540347875677216</v>
      </c>
    </row>
    <row r="7" spans="1:6" x14ac:dyDescent="0.35">
      <c r="A7" s="56" t="s">
        <v>112</v>
      </c>
      <c r="B7" s="23">
        <v>0.12688907898488735</v>
      </c>
    </row>
    <row r="8" spans="1:6" x14ac:dyDescent="0.35">
      <c r="A8" s="55" t="s">
        <v>123</v>
      </c>
      <c r="B8" s="130">
        <v>0.1146278870829769</v>
      </c>
    </row>
    <row r="9" spans="1:6" x14ac:dyDescent="0.35">
      <c r="A9" s="56" t="s">
        <v>115</v>
      </c>
      <c r="B9" s="23">
        <v>7.4137439406900485E-2</v>
      </c>
    </row>
    <row r="10" spans="1:6" x14ac:dyDescent="0.35">
      <c r="A10" s="55" t="s">
        <v>117</v>
      </c>
      <c r="B10" s="130">
        <v>7.1000855431993151E-2</v>
      </c>
    </row>
    <row r="11" spans="1:6" x14ac:dyDescent="0.35">
      <c r="A11" s="56" t="s">
        <v>114</v>
      </c>
      <c r="B11" s="23">
        <v>5.3321927573424577E-2</v>
      </c>
    </row>
    <row r="12" spans="1:6" x14ac:dyDescent="0.35">
      <c r="A12" s="55" t="s">
        <v>122</v>
      </c>
      <c r="B12" s="130">
        <v>2.6518391787852865E-2</v>
      </c>
    </row>
    <row r="13" spans="1:6" x14ac:dyDescent="0.35">
      <c r="A13" s="48"/>
      <c r="B13" s="24"/>
    </row>
    <row r="14" spans="1:6" x14ac:dyDescent="0.35">
      <c r="A14" s="60" t="s">
        <v>104</v>
      </c>
      <c r="B14" s="96"/>
    </row>
    <row r="15" spans="1:6" ht="35" customHeight="1" x14ac:dyDescent="0.35">
      <c r="A15" s="50" t="s">
        <v>119</v>
      </c>
      <c r="B15" s="50"/>
    </row>
    <row r="16" spans="1:6" ht="21.5" customHeight="1" x14ac:dyDescent="0.35">
      <c r="A16" s="50" t="s">
        <v>125</v>
      </c>
      <c r="B16" s="50"/>
    </row>
    <row r="17" spans="1:2" x14ac:dyDescent="0.35">
      <c r="A17" s="26"/>
    </row>
    <row r="18" spans="1:2" x14ac:dyDescent="0.35">
      <c r="A18" s="7" t="s">
        <v>64</v>
      </c>
      <c r="B18" s="7"/>
    </row>
    <row r="19" spans="1:2" x14ac:dyDescent="0.35">
      <c r="B19" s="7"/>
    </row>
    <row r="42" spans="14:14" x14ac:dyDescent="0.35">
      <c r="N42" s="40" t="s">
        <v>162</v>
      </c>
    </row>
  </sheetData>
  <mergeCells count="2">
    <mergeCell ref="A15:B15"/>
    <mergeCell ref="A16:B16"/>
  </mergeCells>
  <hyperlinks>
    <hyperlink ref="A18" location="Index!A1" display="Back to index" xr:uid="{E1911504-C036-414F-9922-0ACF6102A7D5}"/>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1FBE7-1F5B-4B70-A079-182D86AFC22F}">
  <dimension ref="A1:T37"/>
  <sheetViews>
    <sheetView zoomScaleNormal="100" workbookViewId="0">
      <selection activeCell="A73" sqref="A73:A74"/>
    </sheetView>
  </sheetViews>
  <sheetFormatPr defaultColWidth="8.81640625" defaultRowHeight="14.5" x14ac:dyDescent="0.35"/>
  <cols>
    <col min="1" max="1" width="37.81640625" style="2" customWidth="1"/>
    <col min="2" max="11" width="11.81640625" style="2" customWidth="1"/>
    <col min="12" max="14" width="10.1796875" style="2" bestFit="1" customWidth="1"/>
    <col min="15" max="15" width="15.81640625" style="2" customWidth="1"/>
    <col min="16" max="16" width="27.81640625" style="2" customWidth="1"/>
    <col min="17" max="17" width="35.1796875" style="2" customWidth="1"/>
    <col min="18" max="18" width="9" style="2" customWidth="1"/>
    <col min="19" max="19" width="12" style="2" customWidth="1"/>
    <col min="20" max="20" width="11.54296875" style="2" customWidth="1"/>
    <col min="21" max="16384" width="8.81640625" style="2"/>
  </cols>
  <sheetData>
    <row r="1" spans="1:20" x14ac:dyDescent="0.35">
      <c r="A1" s="27" t="s">
        <v>163</v>
      </c>
    </row>
    <row r="2" spans="1:20" x14ac:dyDescent="0.35">
      <c r="M2" s="31"/>
    </row>
    <row r="3" spans="1:20" x14ac:dyDescent="0.35">
      <c r="A3" s="15" t="s">
        <v>108</v>
      </c>
      <c r="B3" s="16" t="s">
        <v>53</v>
      </c>
      <c r="C3" s="17" t="s">
        <v>54</v>
      </c>
      <c r="D3" s="17" t="s">
        <v>55</v>
      </c>
      <c r="E3" s="17" t="s">
        <v>56</v>
      </c>
      <c r="F3" s="28" t="s">
        <v>57</v>
      </c>
      <c r="G3" s="17" t="s">
        <v>58</v>
      </c>
      <c r="H3" s="17" t="s">
        <v>59</v>
      </c>
      <c r="I3" s="17" t="s">
        <v>60</v>
      </c>
      <c r="J3" s="28" t="s">
        <v>61</v>
      </c>
      <c r="K3" s="17" t="s">
        <v>62</v>
      </c>
      <c r="Q3" s="57"/>
      <c r="R3" s="46"/>
      <c r="S3" s="57"/>
      <c r="T3" s="57"/>
    </row>
    <row r="4" spans="1:20" x14ac:dyDescent="0.35">
      <c r="A4" s="55" t="s">
        <v>112</v>
      </c>
      <c r="B4" s="103">
        <v>2158.2200000000016</v>
      </c>
      <c r="C4" s="103">
        <v>2104.3700000000017</v>
      </c>
      <c r="D4" s="103">
        <v>1974.6800000000012</v>
      </c>
      <c r="E4" s="103">
        <v>2238.34</v>
      </c>
      <c r="F4" s="103">
        <v>2077.6800000000007</v>
      </c>
      <c r="G4" s="103">
        <v>2226.5400000000009</v>
      </c>
      <c r="H4" s="103">
        <v>2124.3799999999997</v>
      </c>
      <c r="I4" s="103">
        <v>2102.6599999999985</v>
      </c>
      <c r="J4" s="103">
        <v>2247.6000000000013</v>
      </c>
      <c r="K4" s="103">
        <v>2225</v>
      </c>
      <c r="L4" s="59"/>
      <c r="M4" s="14"/>
      <c r="N4" s="14"/>
      <c r="O4" s="14"/>
      <c r="P4" s="14"/>
      <c r="Q4" s="53"/>
      <c r="R4" s="54"/>
      <c r="S4" s="47"/>
      <c r="T4" s="47"/>
    </row>
    <row r="5" spans="1:20" x14ac:dyDescent="0.35">
      <c r="A5" s="56" t="s">
        <v>113</v>
      </c>
      <c r="B5" s="104">
        <v>3540.0299999999988</v>
      </c>
      <c r="C5" s="104">
        <v>3447.6199999999981</v>
      </c>
      <c r="D5" s="104">
        <v>3547.6099999999997</v>
      </c>
      <c r="E5" s="104">
        <v>3141.0099999999998</v>
      </c>
      <c r="F5" s="104">
        <v>3416.8000000000006</v>
      </c>
      <c r="G5" s="104">
        <v>3230.4500000000003</v>
      </c>
      <c r="H5" s="104">
        <v>3246.72</v>
      </c>
      <c r="I5" s="104">
        <v>3529.610000000001</v>
      </c>
      <c r="J5" s="104">
        <v>3278.8700000000031</v>
      </c>
      <c r="K5" s="104">
        <v>3315</v>
      </c>
      <c r="L5" s="59"/>
      <c r="M5" s="14"/>
      <c r="N5" s="14"/>
      <c r="O5" s="14"/>
      <c r="P5" s="14"/>
      <c r="R5" s="58"/>
      <c r="S5" s="59"/>
      <c r="T5" s="59"/>
    </row>
    <row r="6" spans="1:20" x14ac:dyDescent="0.35">
      <c r="A6" s="55" t="s">
        <v>110</v>
      </c>
      <c r="B6" s="103">
        <v>2074.89</v>
      </c>
      <c r="C6" s="103">
        <v>2199.2399999999993</v>
      </c>
      <c r="D6" s="103">
        <v>2037.5899999999995</v>
      </c>
      <c r="E6" s="103">
        <v>1936.0699999999995</v>
      </c>
      <c r="F6" s="103">
        <v>2265.6299999999992</v>
      </c>
      <c r="G6" s="103">
        <v>2326.0200000000004</v>
      </c>
      <c r="H6" s="103">
        <v>2427.7299999999996</v>
      </c>
      <c r="I6" s="103">
        <v>2539.1199999999994</v>
      </c>
      <c r="J6" s="103">
        <v>2569.9599999999996</v>
      </c>
      <c r="K6" s="103">
        <v>2725</v>
      </c>
      <c r="L6" s="59"/>
      <c r="M6" s="14"/>
      <c r="N6" s="14"/>
      <c r="O6" s="14"/>
      <c r="P6" s="14"/>
      <c r="Q6" s="53"/>
      <c r="R6" s="54"/>
      <c r="S6" s="47"/>
      <c r="T6" s="47"/>
    </row>
    <row r="7" spans="1:20" x14ac:dyDescent="0.35">
      <c r="A7" s="56" t="s">
        <v>114</v>
      </c>
      <c r="B7" s="104">
        <v>651</v>
      </c>
      <c r="C7" s="104">
        <v>828</v>
      </c>
      <c r="D7" s="104">
        <v>797.54</v>
      </c>
      <c r="E7" s="104">
        <v>812.86</v>
      </c>
      <c r="F7" s="104">
        <v>872.87999999999988</v>
      </c>
      <c r="G7" s="104">
        <v>943.18000000000006</v>
      </c>
      <c r="H7" s="104">
        <v>1038.5</v>
      </c>
      <c r="I7" s="104">
        <v>1000.5</v>
      </c>
      <c r="J7" s="104">
        <v>980.84</v>
      </c>
      <c r="K7" s="104">
        <v>935</v>
      </c>
      <c r="L7" s="59"/>
      <c r="M7" s="14"/>
      <c r="N7" s="14"/>
      <c r="O7" s="14"/>
      <c r="P7" s="14"/>
      <c r="R7" s="58"/>
      <c r="S7" s="59"/>
      <c r="T7" s="59"/>
    </row>
    <row r="8" spans="1:20" x14ac:dyDescent="0.35">
      <c r="A8" s="55" t="s">
        <v>111</v>
      </c>
      <c r="B8" s="103">
        <v>4493.5900000000029</v>
      </c>
      <c r="C8" s="103">
        <v>4368.5800000000017</v>
      </c>
      <c r="D8" s="103">
        <v>3777.3700000000026</v>
      </c>
      <c r="E8" s="103">
        <v>3334.5000000000009</v>
      </c>
      <c r="F8" s="103">
        <v>3306.8799999999997</v>
      </c>
      <c r="G8" s="103">
        <v>3365.9400000000005</v>
      </c>
      <c r="H8" s="103">
        <v>3085.7400000000007</v>
      </c>
      <c r="I8" s="103">
        <v>2978.7600000000007</v>
      </c>
      <c r="J8" s="103">
        <v>3170.7100000000014</v>
      </c>
      <c r="K8" s="103">
        <v>3315</v>
      </c>
      <c r="L8" s="59"/>
      <c r="M8" s="59"/>
      <c r="Q8" s="53"/>
      <c r="R8" s="54"/>
      <c r="S8" s="47"/>
      <c r="T8" s="47"/>
    </row>
    <row r="9" spans="1:20" x14ac:dyDescent="0.35">
      <c r="A9" s="56" t="s">
        <v>117</v>
      </c>
      <c r="B9" s="104">
        <v>1236.3800000000001</v>
      </c>
      <c r="C9" s="104">
        <v>1365.7899999999997</v>
      </c>
      <c r="D9" s="104">
        <v>1177.56</v>
      </c>
      <c r="E9" s="104">
        <v>1137.77</v>
      </c>
      <c r="F9" s="104">
        <v>1140.23</v>
      </c>
      <c r="G9" s="104">
        <v>1185.4999999999998</v>
      </c>
      <c r="H9" s="104">
        <v>1087.6300000000003</v>
      </c>
      <c r="I9" s="104">
        <v>1262.5500000000002</v>
      </c>
      <c r="J9" s="104">
        <v>1153.8500000000001</v>
      </c>
      <c r="K9" s="104">
        <v>1245</v>
      </c>
      <c r="L9" s="59"/>
      <c r="M9" s="59"/>
      <c r="R9" s="58"/>
      <c r="S9" s="59"/>
      <c r="T9" s="59"/>
    </row>
    <row r="10" spans="1:20" x14ac:dyDescent="0.35">
      <c r="A10" s="55" t="s">
        <v>115</v>
      </c>
      <c r="B10" s="103">
        <v>1626.1</v>
      </c>
      <c r="C10" s="103">
        <v>1577.1999999999998</v>
      </c>
      <c r="D10" s="103">
        <v>1597.5899999999995</v>
      </c>
      <c r="E10" s="103">
        <v>1521.6899999999994</v>
      </c>
      <c r="F10" s="103">
        <v>1485.4299999999998</v>
      </c>
      <c r="G10" s="103">
        <v>1442.0599999999997</v>
      </c>
      <c r="H10" s="103">
        <v>1295.04</v>
      </c>
      <c r="I10" s="103">
        <v>1276.2099999999994</v>
      </c>
      <c r="J10" s="103">
        <v>1283.6500000000001</v>
      </c>
      <c r="K10" s="103">
        <v>1300</v>
      </c>
      <c r="L10" s="59"/>
      <c r="M10" s="59"/>
      <c r="Q10" s="53"/>
      <c r="R10" s="54"/>
      <c r="S10" s="47"/>
      <c r="T10" s="47"/>
    </row>
    <row r="11" spans="1:20" x14ac:dyDescent="0.35">
      <c r="A11" s="56" t="s">
        <v>122</v>
      </c>
      <c r="B11" s="104">
        <v>418.94</v>
      </c>
      <c r="C11" s="104">
        <v>450.15</v>
      </c>
      <c r="D11" s="104">
        <v>466.31</v>
      </c>
      <c r="E11" s="104">
        <v>543.64</v>
      </c>
      <c r="F11" s="104">
        <v>549.78</v>
      </c>
      <c r="G11" s="104">
        <v>659.76</v>
      </c>
      <c r="H11" s="104">
        <v>523.11</v>
      </c>
      <c r="I11" s="104">
        <v>486.45999999999992</v>
      </c>
      <c r="J11" s="104">
        <v>462.58999999999992</v>
      </c>
      <c r="K11" s="104">
        <v>465</v>
      </c>
      <c r="L11" s="59"/>
      <c r="M11" s="59"/>
      <c r="R11" s="58"/>
      <c r="S11" s="59"/>
      <c r="T11" s="59"/>
    </row>
    <row r="12" spans="1:20" x14ac:dyDescent="0.35">
      <c r="A12" s="55" t="s">
        <v>123</v>
      </c>
      <c r="B12" s="103">
        <v>2246.8000000000002</v>
      </c>
      <c r="C12" s="103">
        <v>1976.24</v>
      </c>
      <c r="D12" s="103">
        <v>1934.9300000000003</v>
      </c>
      <c r="E12" s="103">
        <v>1701.9899999999998</v>
      </c>
      <c r="F12" s="103">
        <v>1715.15</v>
      </c>
      <c r="G12" s="103">
        <v>1793.1399999999999</v>
      </c>
      <c r="H12" s="103">
        <v>1743.9</v>
      </c>
      <c r="I12" s="103">
        <v>1946.2</v>
      </c>
      <c r="J12" s="103">
        <v>2025.56</v>
      </c>
      <c r="K12" s="103">
        <v>2010</v>
      </c>
      <c r="L12" s="59"/>
      <c r="M12" s="59"/>
      <c r="O12" s="40"/>
      <c r="Q12" s="53"/>
      <c r="R12" s="54"/>
      <c r="S12" s="47"/>
      <c r="T12" s="47"/>
    </row>
    <row r="13" spans="1:20" x14ac:dyDescent="0.35">
      <c r="A13" s="56" t="s">
        <v>124</v>
      </c>
      <c r="B13" s="104">
        <v>18445.950000000004</v>
      </c>
      <c r="C13" s="104">
        <v>18317.189999999999</v>
      </c>
      <c r="D13" s="104">
        <v>17311.18</v>
      </c>
      <c r="E13" s="104">
        <v>16367.869999999999</v>
      </c>
      <c r="F13" s="104">
        <v>16830.46</v>
      </c>
      <c r="G13" s="104">
        <v>17172.590000000004</v>
      </c>
      <c r="H13" s="104">
        <v>16572.750000000004</v>
      </c>
      <c r="I13" s="104">
        <v>17122.07</v>
      </c>
      <c r="J13" s="104">
        <v>17173.630000000005</v>
      </c>
      <c r="K13" s="104">
        <v>17535</v>
      </c>
      <c r="L13" s="59"/>
      <c r="M13" s="59"/>
      <c r="R13" s="58"/>
      <c r="S13" s="59"/>
      <c r="T13" s="59"/>
    </row>
    <row r="14" spans="1:20" x14ac:dyDescent="0.35">
      <c r="A14" s="6"/>
      <c r="R14" s="54"/>
    </row>
    <row r="15" spans="1:20" x14ac:dyDescent="0.35">
      <c r="Q15" s="26"/>
    </row>
    <row r="16" spans="1:20" x14ac:dyDescent="0.35">
      <c r="A16" s="45"/>
    </row>
    <row r="27" spans="2:2" x14ac:dyDescent="0.35">
      <c r="B27" s="7"/>
    </row>
    <row r="33" spans="1:1" x14ac:dyDescent="0.35">
      <c r="A33" s="60" t="s">
        <v>63</v>
      </c>
    </row>
    <row r="34" spans="1:1" x14ac:dyDescent="0.35">
      <c r="A34" s="60" t="s">
        <v>119</v>
      </c>
    </row>
    <row r="35" spans="1:1" x14ac:dyDescent="0.35">
      <c r="A35" s="60" t="s">
        <v>125</v>
      </c>
    </row>
    <row r="36" spans="1:1" x14ac:dyDescent="0.35">
      <c r="A36" s="6"/>
    </row>
    <row r="37" spans="1:1" x14ac:dyDescent="0.35">
      <c r="A37" s="7" t="s">
        <v>64</v>
      </c>
    </row>
  </sheetData>
  <mergeCells count="1">
    <mergeCell ref="M4:P7"/>
  </mergeCells>
  <hyperlinks>
    <hyperlink ref="A37" location="Index!A1" display="Back to index" xr:uid="{2486D4E7-AA2B-4910-8B75-D28DBED38A01}"/>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81497-081A-4820-A847-CF9C55543DEC}">
  <dimension ref="A2:Z49"/>
  <sheetViews>
    <sheetView zoomScale="80" zoomScaleNormal="80" workbookViewId="0">
      <selection activeCell="A18" sqref="A18"/>
    </sheetView>
  </sheetViews>
  <sheetFormatPr defaultColWidth="8.81640625" defaultRowHeight="14.5" x14ac:dyDescent="0.35"/>
  <cols>
    <col min="1" max="1" width="28.453125" style="2" customWidth="1"/>
    <col min="2" max="2" width="21.1796875" style="2" customWidth="1"/>
    <col min="3" max="3" width="20.54296875" style="2" customWidth="1"/>
    <col min="4" max="4" width="5.54296875" style="2" customWidth="1"/>
    <col min="5" max="15" width="11.81640625" style="2" customWidth="1"/>
    <col min="16" max="16384" width="8.81640625" style="2"/>
  </cols>
  <sheetData>
    <row r="2" spans="1:26" ht="30" customHeight="1" x14ac:dyDescent="0.35">
      <c r="A2" s="62" t="s">
        <v>126</v>
      </c>
      <c r="B2" s="27" t="str">
        <f>_xlfn.CONCAT("Figure 4.10a ",A2," postgraduate taught qualifiers over time by gender, ethnic group, POLAR4 status, disability and domicile (2009/10 to 2018/19) – UK")</f>
        <v>Figure 4.10a All engineering and technology postgraduate taught qualifiers over time by gender, ethnic group, POLAR4 status, disability and domicile (2009/10 to 2018/19) – UK</v>
      </c>
      <c r="C2" s="5"/>
      <c r="D2" s="5"/>
      <c r="E2" s="5"/>
      <c r="F2" s="5"/>
      <c r="G2" s="5"/>
      <c r="H2" s="5"/>
      <c r="I2" s="5"/>
      <c r="J2" s="5"/>
      <c r="K2" s="5"/>
      <c r="L2" s="5"/>
      <c r="M2" s="5"/>
      <c r="N2" s="5"/>
      <c r="O2" s="5"/>
    </row>
    <row r="3" spans="1:26" ht="18.5" x14ac:dyDescent="0.45">
      <c r="B3" s="1"/>
    </row>
    <row r="4" spans="1:26" x14ac:dyDescent="0.35">
      <c r="B4" s="106"/>
      <c r="E4" s="16" t="s">
        <v>53</v>
      </c>
      <c r="F4" s="17" t="s">
        <v>54</v>
      </c>
      <c r="G4" s="17" t="s">
        <v>55</v>
      </c>
      <c r="H4" s="17" t="s">
        <v>56</v>
      </c>
      <c r="I4" s="28" t="s">
        <v>57</v>
      </c>
      <c r="J4" s="17" t="s">
        <v>58</v>
      </c>
      <c r="K4" s="17" t="s">
        <v>59</v>
      </c>
      <c r="L4" s="17" t="s">
        <v>60</v>
      </c>
      <c r="M4" s="28" t="s">
        <v>61</v>
      </c>
      <c r="N4" s="17" t="s">
        <v>62</v>
      </c>
      <c r="Z4" s="69" t="s">
        <v>126</v>
      </c>
    </row>
    <row r="5" spans="1:26" x14ac:dyDescent="0.35">
      <c r="B5" s="107" t="s">
        <v>127</v>
      </c>
      <c r="C5" s="108" t="s">
        <v>128</v>
      </c>
      <c r="D5" s="108" t="s">
        <v>51</v>
      </c>
      <c r="E5" s="131">
        <f>VLOOKUP(_xlfn.CONCAT($A$2,$C5,$D5),'[1]4.10adata'!$A$2:$N$250,MATCH('4.10a'!E$4,'[1]4.10adata'!$A$2:$O$2,0),FALSE)</f>
        <v>2650</v>
      </c>
      <c r="F5" s="131">
        <f>VLOOKUP(_xlfn.CONCAT($A$2,$C5,$D5),'[1]4.10adata'!$A$2:$N$250,MATCH('4.10a'!F$4,'[1]4.10adata'!$A$2:$O$2,0),FALSE)</f>
        <v>3335</v>
      </c>
      <c r="G5" s="131">
        <f>VLOOKUP(_xlfn.CONCAT($A$2,$C5,$D5),'[1]4.10adata'!$A$2:$N$250,MATCH('4.10a'!G$4,'[1]4.10adata'!$A$2:$O$2,0),FALSE)</f>
        <v>3510</v>
      </c>
      <c r="H5" s="131">
        <f>VLOOKUP(_xlfn.CONCAT($A$2,$C5,$D5),'[1]4.10adata'!$A$2:$N$250,MATCH('4.10a'!H$4,'[1]4.10adata'!$A$2:$O$2,0),FALSE)</f>
        <v>3580</v>
      </c>
      <c r="I5" s="131">
        <f>VLOOKUP(_xlfn.CONCAT($A$2,$C5,$D5),'[1]4.10adata'!$A$2:$N$250,MATCH('4.10a'!I$4,'[1]4.10adata'!$A$2:$O$2,0),FALSE)</f>
        <v>3535</v>
      </c>
      <c r="J5" s="131">
        <f>VLOOKUP(_xlfn.CONCAT($A$2,$C5,$D5),'[1]4.10adata'!$A$2:$N$250,MATCH('4.10a'!J$4,'[1]4.10adata'!$A$2:$O$2,0),FALSE)</f>
        <v>3775</v>
      </c>
      <c r="K5" s="131">
        <f>VLOOKUP(_xlfn.CONCAT($A$2,$C5,$D5),'[1]4.10adata'!$A$2:$N$250,MATCH('4.10a'!K$4,'[1]4.10adata'!$A$2:$O$2,0),FALSE)</f>
        <v>3825</v>
      </c>
      <c r="L5" s="131">
        <f>VLOOKUP(_xlfn.CONCAT($A$2,$C5,$D5),'[1]4.10adata'!$A$2:$N$250,MATCH('4.10a'!L$4,'[1]4.10adata'!$A$2:$O$2,0),FALSE)</f>
        <v>3910</v>
      </c>
      <c r="M5" s="131">
        <f>VLOOKUP(_xlfn.CONCAT($A$2,$C5,$D5),'[1]4.10adata'!$A$2:$N$250,MATCH('4.10a'!M$4,'[1]4.10adata'!$A$2:$O$2,0),FALSE)</f>
        <v>4160</v>
      </c>
      <c r="N5" s="131">
        <f>VLOOKUP(_xlfn.CONCAT($A$2,$C5,$D5),'[1]4.10adata'!$A$2:$N$250,MATCH('4.10a'!N$4,'[1]4.10adata'!$A$2:$O$2,0),FALSE)</f>
        <v>4295</v>
      </c>
      <c r="Z5" s="69" t="s">
        <v>112</v>
      </c>
    </row>
    <row r="6" spans="1:26" x14ac:dyDescent="0.35">
      <c r="B6" s="107"/>
      <c r="C6" s="73" t="s">
        <v>128</v>
      </c>
      <c r="D6" s="108" t="s">
        <v>129</v>
      </c>
      <c r="E6" s="132">
        <f>VLOOKUP(_xlfn.CONCAT($A$2,$C6,$D6),'[1]4.10adata'!$A$2:$N$250,MATCH('4.10a'!E$4,'[1]4.10adata'!$A$2:$O$2,0),FALSE)</f>
        <v>0.19295518597822675</v>
      </c>
      <c r="F6" s="132">
        <f>VLOOKUP(_xlfn.CONCAT($A$2,$C6,$D6),'[1]4.10adata'!$A$2:$N$250,MATCH('4.10a'!F$4,'[1]4.10adata'!$A$2:$O$2,0),FALSE)</f>
        <v>0.19897579104515001</v>
      </c>
      <c r="G6" s="132">
        <f>VLOOKUP(_xlfn.CONCAT($A$2,$C6,$D6),'[1]4.10adata'!$A$2:$N$250,MATCH('4.10a'!G$4,'[1]4.10adata'!$A$2:$O$2,0),FALSE)</f>
        <v>0.20531214000328815</v>
      </c>
      <c r="H6" s="132">
        <f>VLOOKUP(_xlfn.CONCAT($A$2,$C6,$D6),'[1]4.10adata'!$A$2:$N$250,MATCH('4.10a'!H$4,'[1]4.10adata'!$A$2:$O$2,0),FALSE)</f>
        <v>0.23288411948468052</v>
      </c>
      <c r="I6" s="132">
        <f>VLOOKUP(_xlfn.CONCAT($A$2,$C6,$D6),'[1]4.10adata'!$A$2:$N$250,MATCH('4.10a'!I$4,'[1]4.10adata'!$A$2:$O$2,0),FALSE)</f>
        <v>0.23800638581648187</v>
      </c>
      <c r="J6" s="132">
        <f>VLOOKUP(_xlfn.CONCAT($A$2,$C6,$D6),'[1]4.10adata'!$A$2:$N$250,MATCH('4.10a'!J$4,'[1]4.10adata'!$A$2:$O$2,0),FALSE)</f>
        <v>0.24682663520659404</v>
      </c>
      <c r="K6" s="132">
        <f>VLOOKUP(_xlfn.CONCAT($A$2,$C6,$D6),'[1]4.10adata'!$A$2:$N$250,MATCH('4.10a'!K$4,'[1]4.10adata'!$A$2:$O$2,0),FALSE)</f>
        <v>0.24642999385181716</v>
      </c>
      <c r="L6" s="132">
        <f>VLOOKUP(_xlfn.CONCAT($A$2,$C6,$D6),'[1]4.10adata'!$A$2:$N$250,MATCH('4.10a'!L$4,'[1]4.10adata'!$A$2:$O$2,0),FALSE)</f>
        <v>0.25829258622968149</v>
      </c>
      <c r="M6" s="132">
        <f>VLOOKUP(_xlfn.CONCAT($A$2,$C6,$D6),'[1]4.10adata'!$A$2:$N$250,MATCH('4.10a'!M$4,'[1]4.10adata'!$A$2:$O$2,0),FALSE)</f>
        <v>0.26866442779643501</v>
      </c>
      <c r="N6" s="132">
        <f>VLOOKUP(_xlfn.CONCAT($A$2,$C6,$D6),'[1]4.10adata'!$A$2:$N$250,MATCH('4.10a'!N$4,'[1]4.10adata'!$A$2:$O$2,0),FALSE)</f>
        <v>0.27561429396291781</v>
      </c>
      <c r="Z6" s="69" t="s">
        <v>113</v>
      </c>
    </row>
    <row r="7" spans="1:26" x14ac:dyDescent="0.35">
      <c r="B7" s="107"/>
      <c r="C7" s="108" t="s">
        <v>130</v>
      </c>
      <c r="D7" s="133" t="s">
        <v>51</v>
      </c>
      <c r="E7" s="131">
        <f>VLOOKUP(_xlfn.CONCAT($A$2,$C7,$D7),'[1]4.10adata'!$A$2:$N$250,MATCH('4.10a'!E$4,'[1]4.10adata'!$A$2:$O$2,0),FALSE)</f>
        <v>11085</v>
      </c>
      <c r="F7" s="131">
        <f>VLOOKUP(_xlfn.CONCAT($A$2,$C7,$D7),'[1]4.10adata'!$A$2:$N$250,MATCH('4.10a'!F$4,'[1]4.10adata'!$A$2:$O$2,0),FALSE)</f>
        <v>13430</v>
      </c>
      <c r="G7" s="131">
        <f>VLOOKUP(_xlfn.CONCAT($A$2,$C7,$D7),'[1]4.10adata'!$A$2:$N$250,MATCH('4.10a'!G$4,'[1]4.10adata'!$A$2:$O$2,0),FALSE)</f>
        <v>13585</v>
      </c>
      <c r="H7" s="131">
        <f>VLOOKUP(_xlfn.CONCAT($A$2,$C7,$D7),'[1]4.10adata'!$A$2:$N$250,MATCH('4.10a'!H$4,'[1]4.10adata'!$A$2:$O$2,0),FALSE)</f>
        <v>11790</v>
      </c>
      <c r="I7" s="131">
        <f>VLOOKUP(_xlfn.CONCAT($A$2,$C7,$D7),'[1]4.10adata'!$A$2:$N$250,MATCH('4.10a'!I$4,'[1]4.10adata'!$A$2:$O$2,0),FALSE)</f>
        <v>11310</v>
      </c>
      <c r="J7" s="131">
        <f>VLOOKUP(_xlfn.CONCAT($A$2,$C7,$D7),'[1]4.10adata'!$A$2:$N$250,MATCH('4.10a'!J$4,'[1]4.10adata'!$A$2:$O$2,0),FALSE)</f>
        <v>11515</v>
      </c>
      <c r="K7" s="131">
        <f>VLOOKUP(_xlfn.CONCAT($A$2,$C7,$D7),'[1]4.10adata'!$A$2:$N$250,MATCH('4.10a'!K$4,'[1]4.10adata'!$A$2:$O$2,0),FALSE)</f>
        <v>11695</v>
      </c>
      <c r="L7" s="131">
        <f>VLOOKUP(_xlfn.CONCAT($A$2,$C7,$D7),'[1]4.10adata'!$A$2:$N$250,MATCH('4.10a'!L$4,'[1]4.10adata'!$A$2:$O$2,0),FALSE)</f>
        <v>11225</v>
      </c>
      <c r="M7" s="131">
        <f>VLOOKUP(_xlfn.CONCAT($A$2,$C7,$D7),'[1]4.10adata'!$A$2:$N$250,MATCH('4.10a'!M$4,'[1]4.10adata'!$A$2:$O$2,0),FALSE)</f>
        <v>11325</v>
      </c>
      <c r="N7" s="131">
        <f>VLOOKUP(_xlfn.CONCAT($A$2,$C7,$D7),'[1]4.10adata'!$A$2:$N$250,MATCH('4.10a'!N$4,'[1]4.10adata'!$A$2:$O$2,0),FALSE)</f>
        <v>11290</v>
      </c>
      <c r="Z7" s="69" t="s">
        <v>110</v>
      </c>
    </row>
    <row r="8" spans="1:26" x14ac:dyDescent="0.35">
      <c r="B8" s="107"/>
      <c r="C8" s="73" t="s">
        <v>130</v>
      </c>
      <c r="D8" s="108" t="s">
        <v>129</v>
      </c>
      <c r="E8" s="132">
        <f>VLOOKUP(_xlfn.CONCAT($A$2,$C8,$D8),'[1]4.10adata'!$A$2:$N$250,MATCH('4.10a'!E$4,'[1]4.10adata'!$A$2:$O$2,0),FALSE)</f>
        <v>0.8070448140217733</v>
      </c>
      <c r="F8" s="132">
        <f>VLOOKUP(_xlfn.CONCAT($A$2,$C8,$D8),'[1]4.10adata'!$A$2:$N$250,MATCH('4.10a'!F$4,'[1]4.10adata'!$A$2:$O$2,0),FALSE)</f>
        <v>0.80102420895484994</v>
      </c>
      <c r="G8" s="132">
        <f>VLOOKUP(_xlfn.CONCAT($A$2,$C8,$D8),'[1]4.10adata'!$A$2:$N$250,MATCH('4.10a'!G$4,'[1]4.10adata'!$A$2:$O$2,0),FALSE)</f>
        <v>0.79468785999671199</v>
      </c>
      <c r="H8" s="132">
        <f>VLOOKUP(_xlfn.CONCAT($A$2,$C8,$D8),'[1]4.10adata'!$A$2:$N$250,MATCH('4.10a'!H$4,'[1]4.10adata'!$A$2:$O$2,0),FALSE)</f>
        <v>0.76711588051531954</v>
      </c>
      <c r="I8" s="132">
        <f>VLOOKUP(_xlfn.CONCAT($A$2,$C8,$D8),'[1]4.10adata'!$A$2:$N$250,MATCH('4.10a'!I$4,'[1]4.10adata'!$A$2:$O$2,0),FALSE)</f>
        <v>0.76199361418351808</v>
      </c>
      <c r="J8" s="132">
        <f>VLOOKUP(_xlfn.CONCAT($A$2,$C8,$D8),'[1]4.10adata'!$A$2:$N$250,MATCH('4.10a'!J$4,'[1]4.10adata'!$A$2:$O$2,0),FALSE)</f>
        <v>0.75317336479340591</v>
      </c>
      <c r="K8" s="132">
        <f>VLOOKUP(_xlfn.CONCAT($A$2,$C8,$D8),'[1]4.10adata'!$A$2:$N$250,MATCH('4.10a'!K$4,'[1]4.10adata'!$A$2:$O$2,0),FALSE)</f>
        <v>0.75357000614818292</v>
      </c>
      <c r="L8" s="132">
        <f>VLOOKUP(_xlfn.CONCAT($A$2,$C8,$D8),'[1]4.10adata'!$A$2:$N$250,MATCH('4.10a'!L$4,'[1]4.10adata'!$A$2:$O$2,0),FALSE)</f>
        <v>0.74170741377031846</v>
      </c>
      <c r="M8" s="132">
        <f>VLOOKUP(_xlfn.CONCAT($A$2,$C8,$D8),'[1]4.10adata'!$A$2:$N$250,MATCH('4.10a'!M$4,'[1]4.10adata'!$A$2:$O$2,0),FALSE)</f>
        <v>0.73133557220356493</v>
      </c>
      <c r="N8" s="132">
        <f>VLOOKUP(_xlfn.CONCAT($A$2,$C8,$D8),'[1]4.10adata'!$A$2:$N$250,MATCH('4.10a'!N$4,'[1]4.10adata'!$A$2:$O$2,0),FALSE)</f>
        <v>0.72438570603708219</v>
      </c>
      <c r="Z8" s="69" t="s">
        <v>114</v>
      </c>
    </row>
    <row r="9" spans="1:26" x14ac:dyDescent="0.35">
      <c r="B9" s="112" t="s">
        <v>131</v>
      </c>
      <c r="C9" s="113" t="s">
        <v>132</v>
      </c>
      <c r="D9" s="134" t="s">
        <v>51</v>
      </c>
      <c r="E9" s="135">
        <f>VLOOKUP(_xlfn.CONCAT($A$2,$C9,$D9),'[1]4.10adata'!$A$2:$N$250,MATCH('4.10a'!E$4,'[1]4.10adata'!$A$2:$O$2,0),FALSE)</f>
        <v>2545</v>
      </c>
      <c r="F9" s="135">
        <f>VLOOKUP(_xlfn.CONCAT($A$2,$C9,$D9),'[1]4.10adata'!$A$2:$N$250,MATCH('4.10a'!F$4,'[1]4.10adata'!$A$2:$O$2,0),FALSE)</f>
        <v>3255</v>
      </c>
      <c r="G9" s="135">
        <f>VLOOKUP(_xlfn.CONCAT($A$2,$C9,$D9),'[1]4.10adata'!$A$2:$N$250,MATCH('4.10a'!G$4,'[1]4.10adata'!$A$2:$O$2,0),FALSE)</f>
        <v>3025</v>
      </c>
      <c r="H9" s="135">
        <f>VLOOKUP(_xlfn.CONCAT($A$2,$C9,$D9),'[1]4.10adata'!$A$2:$N$250,MATCH('4.10a'!H$4,'[1]4.10adata'!$A$2:$O$2,0),FALSE)</f>
        <v>2675</v>
      </c>
      <c r="I9" s="135">
        <f>VLOOKUP(_xlfn.CONCAT($A$2,$C9,$D9),'[1]4.10adata'!$A$2:$N$250,MATCH('4.10a'!I$4,'[1]4.10adata'!$A$2:$O$2,0),FALSE)</f>
        <v>2545</v>
      </c>
      <c r="J9" s="135">
        <f>VLOOKUP(_xlfn.CONCAT($A$2,$C9,$D9),'[1]4.10adata'!$A$2:$N$250,MATCH('4.10a'!J$4,'[1]4.10adata'!$A$2:$O$2,0),FALSE)</f>
        <v>2525</v>
      </c>
      <c r="K9" s="135">
        <f>VLOOKUP(_xlfn.CONCAT($A$2,$C9,$D9),'[1]4.10adata'!$A$2:$N$250,MATCH('4.10a'!K$4,'[1]4.10adata'!$A$2:$O$2,0),FALSE)</f>
        <v>2635</v>
      </c>
      <c r="L9" s="135">
        <f>VLOOKUP(_xlfn.CONCAT($A$2,$C9,$D9),'[1]4.10adata'!$A$2:$N$250,MATCH('4.10a'!L$4,'[1]4.10adata'!$A$2:$O$2,0),FALSE)</f>
        <v>2720</v>
      </c>
      <c r="M9" s="135">
        <f>VLOOKUP(_xlfn.CONCAT($A$2,$C9,$D9),'[1]4.10adata'!$A$2:$N$250,MATCH('4.10a'!M$4,'[1]4.10adata'!$A$2:$O$2,0),FALSE)</f>
        <v>2930</v>
      </c>
      <c r="N9" s="135">
        <f>VLOOKUP(_xlfn.CONCAT($A$2,$C9,$D9),'[1]4.10adata'!$A$2:$N$250,MATCH('4.10a'!N$4,'[1]4.10adata'!$A$2:$O$2,0),FALSE)</f>
        <v>2945</v>
      </c>
      <c r="Z9" s="69" t="s">
        <v>111</v>
      </c>
    </row>
    <row r="10" spans="1:26" x14ac:dyDescent="0.35">
      <c r="B10" s="112"/>
      <c r="C10" s="80" t="s">
        <v>132</v>
      </c>
      <c r="D10" s="134" t="s">
        <v>129</v>
      </c>
      <c r="E10" s="126">
        <f>VLOOKUP(_xlfn.CONCAT($A$2,$C10,$D10),'[1]4.10adata'!$A$2:$N$250,MATCH('4.10a'!E$4,'[1]4.10adata'!$A$2:$O$2,0),FALSE)</f>
        <v>0.73865586480247392</v>
      </c>
      <c r="F10" s="126">
        <f>VLOOKUP(_xlfn.CONCAT($A$2,$C10,$D10),'[1]4.10adata'!$A$2:$N$250,MATCH('4.10a'!F$4,'[1]4.10adata'!$A$2:$O$2,0),FALSE)</f>
        <v>0.73239985142329722</v>
      </c>
      <c r="G10" s="126">
        <f>VLOOKUP(_xlfn.CONCAT($A$2,$C10,$D10),'[1]4.10adata'!$A$2:$N$250,MATCH('4.10a'!G$4,'[1]4.10adata'!$A$2:$O$2,0),FALSE)</f>
        <v>0.72684694556788332</v>
      </c>
      <c r="H10" s="126">
        <f>VLOOKUP(_xlfn.CONCAT($A$2,$C10,$D10),'[1]4.10adata'!$A$2:$N$250,MATCH('4.10a'!H$4,'[1]4.10adata'!$A$2:$O$2,0),FALSE)</f>
        <v>0.70150082942642467</v>
      </c>
      <c r="I10" s="126">
        <f>VLOOKUP(_xlfn.CONCAT($A$2,$C10,$D10),'[1]4.10adata'!$A$2:$N$250,MATCH('4.10a'!I$4,'[1]4.10adata'!$A$2:$O$2,0),FALSE)</f>
        <v>0.71064672005985097</v>
      </c>
      <c r="J10" s="126">
        <f>VLOOKUP(_xlfn.CONCAT($A$2,$C10,$D10),'[1]4.10adata'!$A$2:$N$250,MATCH('4.10a'!J$4,'[1]4.10adata'!$A$2:$O$2,0),FALSE)</f>
        <v>0.71002057867689228</v>
      </c>
      <c r="K10" s="126">
        <f>VLOOKUP(_xlfn.CONCAT($A$2,$C10,$D10),'[1]4.10adata'!$A$2:$N$250,MATCH('4.10a'!K$4,'[1]4.10adata'!$A$2:$O$2,0),FALSE)</f>
        <v>0.70801325784028279</v>
      </c>
      <c r="L10" s="126">
        <f>VLOOKUP(_xlfn.CONCAT($A$2,$C10,$D10),'[1]4.10adata'!$A$2:$N$250,MATCH('4.10a'!L$4,'[1]4.10adata'!$A$2:$O$2,0),FALSE)</f>
        <v>0.70385710587626193</v>
      </c>
      <c r="M10" s="126">
        <f>VLOOKUP(_xlfn.CONCAT($A$2,$C10,$D10),'[1]4.10adata'!$A$2:$N$250,MATCH('4.10a'!M$4,'[1]4.10adata'!$A$2:$O$2,0),FALSE)</f>
        <v>0.6943127962085307</v>
      </c>
      <c r="N10" s="126">
        <f>VLOOKUP(_xlfn.CONCAT($A$2,$C10,$D10),'[1]4.10adata'!$A$2:$N$250,MATCH('4.10a'!N$4,'[1]4.10adata'!$A$2:$O$2,0),FALSE)</f>
        <v>0.69171166940596374</v>
      </c>
      <c r="Z10" s="69" t="s">
        <v>117</v>
      </c>
    </row>
    <row r="11" spans="1:26" x14ac:dyDescent="0.35">
      <c r="B11" s="112"/>
      <c r="C11" s="113" t="s">
        <v>133</v>
      </c>
      <c r="D11" s="134" t="s">
        <v>51</v>
      </c>
      <c r="E11" s="135">
        <f>VLOOKUP(_xlfn.CONCAT($A$2,$C11,$D11),'[1]4.10adata'!$A$2:$N$250,MATCH('4.10a'!E$4,'[1]4.10adata'!$A$2:$O$2,0),FALSE)</f>
        <v>900</v>
      </c>
      <c r="F11" s="135">
        <f>VLOOKUP(_xlfn.CONCAT($A$2,$C11,$D11),'[1]4.10adata'!$A$2:$N$250,MATCH('4.10a'!F$4,'[1]4.10adata'!$A$2:$O$2,0),FALSE)</f>
        <v>1190</v>
      </c>
      <c r="G11" s="135">
        <f>VLOOKUP(_xlfn.CONCAT($A$2,$C11,$D11),'[1]4.10adata'!$A$2:$N$250,MATCH('4.10a'!G$4,'[1]4.10adata'!$A$2:$O$2,0),FALSE)</f>
        <v>1135</v>
      </c>
      <c r="H11" s="135">
        <f>VLOOKUP(_xlfn.CONCAT($A$2,$C11,$D11),'[1]4.10adata'!$A$2:$N$250,MATCH('4.10a'!H$4,'[1]4.10adata'!$A$2:$O$2,0),FALSE)</f>
        <v>1140</v>
      </c>
      <c r="I11" s="135">
        <f>VLOOKUP(_xlfn.CONCAT($A$2,$C11,$D11),'[1]4.10adata'!$A$2:$N$250,MATCH('4.10a'!I$4,'[1]4.10adata'!$A$2:$O$2,0),FALSE)</f>
        <v>1035</v>
      </c>
      <c r="J11" s="135">
        <f>VLOOKUP(_xlfn.CONCAT($A$2,$C11,$D11),'[1]4.10adata'!$A$2:$N$250,MATCH('4.10a'!J$4,'[1]4.10adata'!$A$2:$O$2,0),FALSE)</f>
        <v>1030</v>
      </c>
      <c r="K11" s="135">
        <f>VLOOKUP(_xlfn.CONCAT($A$2,$C11,$D11),'[1]4.10adata'!$A$2:$N$250,MATCH('4.10a'!K$4,'[1]4.10adata'!$A$2:$O$2,0),FALSE)</f>
        <v>1085</v>
      </c>
      <c r="L11" s="135">
        <f>VLOOKUP(_xlfn.CONCAT($A$2,$C11,$D11),'[1]4.10adata'!$A$2:$N$250,MATCH('4.10a'!L$4,'[1]4.10adata'!$A$2:$O$2,0),FALSE)</f>
        <v>1145</v>
      </c>
      <c r="M11" s="135">
        <f>VLOOKUP(_xlfn.CONCAT($A$2,$C11,$D11),'[1]4.10adata'!$A$2:$N$250,MATCH('4.10a'!M$4,'[1]4.10adata'!$A$2:$O$2,0),FALSE)</f>
        <v>1290</v>
      </c>
      <c r="N11" s="135">
        <f>VLOOKUP(_xlfn.CONCAT($A$2,$C11,$D11),'[1]4.10adata'!$A$2:$N$250,MATCH('4.10a'!N$4,'[1]4.10adata'!$A$2:$O$2,0),FALSE)</f>
        <v>1315</v>
      </c>
      <c r="Z11" s="69" t="s">
        <v>134</v>
      </c>
    </row>
    <row r="12" spans="1:26" x14ac:dyDescent="0.35">
      <c r="B12" s="112"/>
      <c r="C12" s="80" t="s">
        <v>133</v>
      </c>
      <c r="D12" s="134" t="s">
        <v>129</v>
      </c>
      <c r="E12" s="126">
        <f>VLOOKUP(_xlfn.CONCAT($A$2,$C12,$D12),'[1]4.10adata'!$A$2:$N$250,MATCH('4.10a'!E$4,'[1]4.10adata'!$A$2:$O$2,0),FALSE)</f>
        <v>0.26134413519752597</v>
      </c>
      <c r="F12" s="126">
        <f>VLOOKUP(_xlfn.CONCAT($A$2,$C12,$D12),'[1]4.10adata'!$A$2:$N$250,MATCH('4.10a'!F$4,'[1]4.10adata'!$A$2:$O$2,0),FALSE)</f>
        <v>0.26760014857670272</v>
      </c>
      <c r="G12" s="126">
        <f>VLOOKUP(_xlfn.CONCAT($A$2,$C12,$D12),'[1]4.10adata'!$A$2:$N$250,MATCH('4.10a'!G$4,'[1]4.10adata'!$A$2:$O$2,0),FALSE)</f>
        <v>0.27315305443211663</v>
      </c>
      <c r="H12" s="126">
        <f>VLOOKUP(_xlfn.CONCAT($A$2,$C12,$D12),'[1]4.10adata'!$A$2:$N$250,MATCH('4.10a'!H$4,'[1]4.10adata'!$A$2:$O$2,0),FALSE)</f>
        <v>0.29849917057357511</v>
      </c>
      <c r="I12" s="126">
        <f>VLOOKUP(_xlfn.CONCAT($A$2,$C12,$D12),'[1]4.10adata'!$A$2:$N$250,MATCH('4.10a'!I$4,'[1]4.10adata'!$A$2:$O$2,0),FALSE)</f>
        <v>0.28935327994014898</v>
      </c>
      <c r="J12" s="126">
        <f>VLOOKUP(_xlfn.CONCAT($A$2,$C12,$D12),'[1]4.10adata'!$A$2:$N$250,MATCH('4.10a'!J$4,'[1]4.10adata'!$A$2:$O$2,0),FALSE)</f>
        <v>0.28997942132310767</v>
      </c>
      <c r="K12" s="126">
        <f>VLOOKUP(_xlfn.CONCAT($A$2,$C12,$D12),'[1]4.10adata'!$A$2:$N$250,MATCH('4.10a'!K$4,'[1]4.10adata'!$A$2:$O$2,0),FALSE)</f>
        <v>0.29198674215971726</v>
      </c>
      <c r="L12" s="126">
        <f>VLOOKUP(_xlfn.CONCAT($A$2,$C12,$D12),'[1]4.10adata'!$A$2:$N$250,MATCH('4.10a'!L$4,'[1]4.10adata'!$A$2:$O$2,0),FALSE)</f>
        <v>0.29614289412373801</v>
      </c>
      <c r="M12" s="126">
        <f>VLOOKUP(_xlfn.CONCAT($A$2,$C12,$D12),'[1]4.10adata'!$A$2:$N$250,MATCH('4.10a'!M$4,'[1]4.10adata'!$A$2:$O$2,0),FALSE)</f>
        <v>0.30568720379146919</v>
      </c>
      <c r="N12" s="126">
        <f>VLOOKUP(_xlfn.CONCAT($A$2,$C12,$D12),'[1]4.10adata'!$A$2:$N$250,MATCH('4.10a'!N$4,'[1]4.10adata'!$A$2:$O$2,0),FALSE)</f>
        <v>0.30828833059403615</v>
      </c>
    </row>
    <row r="13" spans="1:26" x14ac:dyDescent="0.35">
      <c r="B13" s="112"/>
      <c r="C13" s="116" t="s">
        <v>135</v>
      </c>
      <c r="D13" s="136" t="s">
        <v>51</v>
      </c>
      <c r="E13" s="137">
        <f>VLOOKUP(_xlfn.CONCAT($A$2,$C13,$D13),'[1]4.10adata'!$A$2:$N$250,MATCH('4.10a'!E$4,'[1]4.10adata'!$A$2:$O$2,0),FALSE)</f>
        <v>440</v>
      </c>
      <c r="F13" s="137">
        <f>VLOOKUP(_xlfn.CONCAT($A$2,$C13,$D13),'[1]4.10adata'!$A$2:$N$250,MATCH('4.10a'!F$4,'[1]4.10adata'!$A$2:$O$2,0),FALSE)</f>
        <v>605</v>
      </c>
      <c r="G13" s="137">
        <f>VLOOKUP(_xlfn.CONCAT($A$2,$C13,$D13),'[1]4.10adata'!$A$2:$N$250,MATCH('4.10a'!G$4,'[1]4.10adata'!$A$2:$O$2,0),FALSE)</f>
        <v>515</v>
      </c>
      <c r="H13" s="137">
        <f>VLOOKUP(_xlfn.CONCAT($A$2,$C13,$D13),'[1]4.10adata'!$A$2:$N$250,MATCH('4.10a'!H$4,'[1]4.10adata'!$A$2:$O$2,0),FALSE)</f>
        <v>550</v>
      </c>
      <c r="I13" s="137">
        <f>VLOOKUP(_xlfn.CONCAT($A$2,$C13,$D13),'[1]4.10adata'!$A$2:$N$250,MATCH('4.10a'!I$4,'[1]4.10adata'!$A$2:$O$2,0),FALSE)</f>
        <v>480</v>
      </c>
      <c r="J13" s="137">
        <f>VLOOKUP(_xlfn.CONCAT($A$2,$C13,$D13),'[1]4.10adata'!$A$2:$N$250,MATCH('4.10a'!J$4,'[1]4.10adata'!$A$2:$O$2,0),FALSE)</f>
        <v>480</v>
      </c>
      <c r="K13" s="137">
        <f>VLOOKUP(_xlfn.CONCAT($A$2,$C13,$D13),'[1]4.10adata'!$A$2:$N$250,MATCH('4.10a'!K$4,'[1]4.10adata'!$A$2:$O$2,0),FALSE)</f>
        <v>540</v>
      </c>
      <c r="L13" s="137">
        <f>VLOOKUP(_xlfn.CONCAT($A$2,$C13,$D13),'[1]4.10adata'!$A$2:$N$250,MATCH('4.10a'!L$4,'[1]4.10adata'!$A$2:$O$2,0),FALSE)</f>
        <v>555</v>
      </c>
      <c r="M13" s="137">
        <f>VLOOKUP(_xlfn.CONCAT($A$2,$C13,$D13),'[1]4.10adata'!$A$2:$N$250,MATCH('4.10a'!M$4,'[1]4.10adata'!$A$2:$O$2,0),FALSE)</f>
        <v>595</v>
      </c>
      <c r="N13" s="137">
        <f>VLOOKUP(_xlfn.CONCAT($A$2,$C13,$D13),'[1]4.10adata'!$A$2:$N$250,MATCH('4.10a'!N$4,'[1]4.10adata'!$A$2:$O$2,0),FALSE)</f>
        <v>645</v>
      </c>
    </row>
    <row r="14" spans="1:26" x14ac:dyDescent="0.35">
      <c r="B14" s="112"/>
      <c r="C14" s="80" t="s">
        <v>135</v>
      </c>
      <c r="D14" s="136" t="s">
        <v>129</v>
      </c>
      <c r="E14" s="138">
        <f>VLOOKUP(_xlfn.CONCAT($A$2,$C14,$D14),'[1]4.10adata'!$A$2:$N$250,MATCH('4.10a'!E$4,'[1]4.10adata'!$A$2:$O$2,0),FALSE)</f>
        <v>0.12777850370951116</v>
      </c>
      <c r="F14" s="138">
        <f>VLOOKUP(_xlfn.CONCAT($A$2,$C14,$D14),'[1]4.10adata'!$A$2:$N$250,MATCH('4.10a'!F$4,'[1]4.10adata'!$A$2:$O$2,0),FALSE)</f>
        <v>0.13637765496437534</v>
      </c>
      <c r="G14" s="138">
        <f>VLOOKUP(_xlfn.CONCAT($A$2,$C14,$D14),'[1]4.10adata'!$A$2:$N$250,MATCH('4.10a'!G$4,'[1]4.10adata'!$A$2:$O$2,0),FALSE)</f>
        <v>0.12404928232079643</v>
      </c>
      <c r="H14" s="138">
        <f>VLOOKUP(_xlfn.CONCAT($A$2,$C14,$D14),'[1]4.10adata'!$A$2:$N$250,MATCH('4.10a'!H$4,'[1]4.10adata'!$A$2:$O$2,0),FALSE)</f>
        <v>0.14376724695942489</v>
      </c>
      <c r="I14" s="138">
        <f>VLOOKUP(_xlfn.CONCAT($A$2,$C14,$D14),'[1]4.10adata'!$A$2:$N$250,MATCH('4.10a'!I$4,'[1]4.10adata'!$A$2:$O$2,0),FALSE)</f>
        <v>0.13441068831426231</v>
      </c>
      <c r="J14" s="138">
        <f>VLOOKUP(_xlfn.CONCAT($A$2,$C14,$D14),'[1]4.10adata'!$A$2:$N$250,MATCH('4.10a'!J$4,'[1]4.10adata'!$A$2:$O$2,0),FALSE)</f>
        <v>0.13456261877719924</v>
      </c>
      <c r="K14" s="138">
        <f>VLOOKUP(_xlfn.CONCAT($A$2,$C14,$D14),'[1]4.10adata'!$A$2:$N$250,MATCH('4.10a'!K$4,'[1]4.10adata'!$A$2:$O$2,0),FALSE)</f>
        <v>0.14499285537780549</v>
      </c>
      <c r="L14" s="138">
        <f>VLOOKUP(_xlfn.CONCAT($A$2,$C14,$D14),'[1]4.10adata'!$A$2:$N$250,MATCH('4.10a'!L$4,'[1]4.10adata'!$A$2:$O$2,0),FALSE)</f>
        <v>0.1431159420289855</v>
      </c>
      <c r="M14" s="138">
        <f>VLOOKUP(_xlfn.CONCAT($A$2,$C14,$D14),'[1]4.10adata'!$A$2:$N$250,MATCH('4.10a'!M$4,'[1]4.10adata'!$A$2:$O$2,0),FALSE)</f>
        <v>0.1414691943127962</v>
      </c>
      <c r="N14" s="138">
        <f>VLOOKUP(_xlfn.CONCAT($A$2,$C14,$D14),'[1]4.10adata'!$A$2:$N$250,MATCH('4.10a'!N$4,'[1]4.10adata'!$A$2:$O$2,0),FALSE)</f>
        <v>0.15144400093918761</v>
      </c>
    </row>
    <row r="15" spans="1:26" x14ac:dyDescent="0.35">
      <c r="B15" s="112"/>
      <c r="C15" s="116" t="s">
        <v>136</v>
      </c>
      <c r="D15" s="136" t="s">
        <v>51</v>
      </c>
      <c r="E15" s="137">
        <f>VLOOKUP(_xlfn.CONCAT($A$2,$C15,$D15),'[1]4.10adata'!$A$2:$N$250,MATCH('4.10a'!E$4,'[1]4.10adata'!$A$2:$O$2,0),FALSE)</f>
        <v>315</v>
      </c>
      <c r="F15" s="137">
        <f>VLOOKUP(_xlfn.CONCAT($A$2,$C15,$D15),'[1]4.10adata'!$A$2:$N$250,MATCH('4.10a'!F$4,'[1]4.10adata'!$A$2:$O$2,0),FALSE)</f>
        <v>370</v>
      </c>
      <c r="G15" s="137">
        <f>VLOOKUP(_xlfn.CONCAT($A$2,$C15,$D15),'[1]4.10adata'!$A$2:$N$250,MATCH('4.10a'!G$4,'[1]4.10adata'!$A$2:$O$2,0),FALSE)</f>
        <v>380</v>
      </c>
      <c r="H15" s="137">
        <f>VLOOKUP(_xlfn.CONCAT($A$2,$C15,$D15),'[1]4.10adata'!$A$2:$N$250,MATCH('4.10a'!H$4,'[1]4.10adata'!$A$2:$O$2,0),FALSE)</f>
        <v>385</v>
      </c>
      <c r="I15" s="137">
        <f>VLOOKUP(_xlfn.CONCAT($A$2,$C15,$D15),'[1]4.10adata'!$A$2:$N$250,MATCH('4.10a'!I$4,'[1]4.10adata'!$A$2:$O$2,0),FALSE)</f>
        <v>325</v>
      </c>
      <c r="J15" s="137">
        <f>VLOOKUP(_xlfn.CONCAT($A$2,$C15,$D15),'[1]4.10adata'!$A$2:$N$250,MATCH('4.10a'!J$4,'[1]4.10adata'!$A$2:$O$2,0),FALSE)</f>
        <v>320</v>
      </c>
      <c r="K15" s="137">
        <f>VLOOKUP(_xlfn.CONCAT($A$2,$C15,$D15),'[1]4.10adata'!$A$2:$N$250,MATCH('4.10a'!K$4,'[1]4.10adata'!$A$2:$O$2,0),FALSE)</f>
        <v>330</v>
      </c>
      <c r="L15" s="137">
        <f>VLOOKUP(_xlfn.CONCAT($A$2,$C15,$D15),'[1]4.10adata'!$A$2:$N$250,MATCH('4.10a'!L$4,'[1]4.10adata'!$A$2:$O$2,0),FALSE)</f>
        <v>340</v>
      </c>
      <c r="M15" s="137">
        <f>VLOOKUP(_xlfn.CONCAT($A$2,$C15,$D15),'[1]4.10adata'!$A$2:$N$250,MATCH('4.10a'!M$4,'[1]4.10adata'!$A$2:$O$2,0),FALSE)</f>
        <v>385</v>
      </c>
      <c r="N15" s="137">
        <f>VLOOKUP(_xlfn.CONCAT($A$2,$C15,$D15),'[1]4.10adata'!$A$2:$N$250,MATCH('4.10a'!N$4,'[1]4.10adata'!$A$2:$O$2,0),FALSE)</f>
        <v>390</v>
      </c>
    </row>
    <row r="16" spans="1:26" x14ac:dyDescent="0.35">
      <c r="B16" s="112"/>
      <c r="C16" s="80" t="s">
        <v>136</v>
      </c>
      <c r="D16" s="136" t="s">
        <v>129</v>
      </c>
      <c r="E16" s="138">
        <f>VLOOKUP(_xlfn.CONCAT($A$2,$C16,$D16),'[1]4.10adata'!$A$2:$N$250,MATCH('4.10a'!E$4,'[1]4.10adata'!$A$2:$O$2,0),FALSE)</f>
        <v>9.1551606486925938E-2</v>
      </c>
      <c r="F16" s="138">
        <f>VLOOKUP(_xlfn.CONCAT($A$2,$C16,$D16),'[1]4.10adata'!$A$2:$N$250,MATCH('4.10a'!F$4,'[1]4.10adata'!$A$2:$O$2,0),FALSE)</f>
        <v>8.3038618686897103E-2</v>
      </c>
      <c r="G16" s="138">
        <f>VLOOKUP(_xlfn.CONCAT($A$2,$C16,$D16),'[1]4.10adata'!$A$2:$N$250,MATCH('4.10a'!G$4,'[1]4.10adata'!$A$2:$O$2,0),FALSE)</f>
        <v>9.1759125087411936E-2</v>
      </c>
      <c r="H16" s="138">
        <f>VLOOKUP(_xlfn.CONCAT($A$2,$C16,$D16),'[1]4.10adata'!$A$2:$N$250,MATCH('4.10a'!H$4,'[1]4.10adata'!$A$2:$O$2,0),FALSE)</f>
        <v>0.10150711891590164</v>
      </c>
      <c r="I16" s="138">
        <f>VLOOKUP(_xlfn.CONCAT($A$2,$C16,$D16),'[1]4.10adata'!$A$2:$N$250,MATCH('4.10a'!I$4,'[1]4.10adata'!$A$2:$O$2,0),FALSE)</f>
        <v>9.126996312352921E-2</v>
      </c>
      <c r="J16" s="138">
        <f>VLOOKUP(_xlfn.CONCAT($A$2,$C16,$D16),'[1]4.10adata'!$A$2:$N$250,MATCH('4.10a'!J$4,'[1]4.10adata'!$A$2:$O$2,0),FALSE)</f>
        <v>8.9834920777716543E-2</v>
      </c>
      <c r="K16" s="138">
        <f>VLOOKUP(_xlfn.CONCAT($A$2,$C16,$D16),'[1]4.10adata'!$A$2:$N$250,MATCH('4.10a'!K$4,'[1]4.10adata'!$A$2:$O$2,0),FALSE)</f>
        <v>8.8759844000128943E-2</v>
      </c>
      <c r="L16" s="138">
        <f>VLOOKUP(_xlfn.CONCAT($A$2,$C16,$D16),'[1]4.10adata'!$A$2:$N$250,MATCH('4.10a'!L$4,'[1]4.10adata'!$A$2:$O$2,0),FALSE)</f>
        <v>8.7732919254658384E-2</v>
      </c>
      <c r="M16" s="138">
        <f>VLOOKUP(_xlfn.CONCAT($A$2,$C16,$D16),'[1]4.10adata'!$A$2:$N$250,MATCH('4.10a'!M$4,'[1]4.10adata'!$A$2:$O$2,0),FALSE)</f>
        <v>9.1706161137440761E-2</v>
      </c>
      <c r="N16" s="138">
        <f>VLOOKUP(_xlfn.CONCAT($A$2,$C16,$D16),'[1]4.10adata'!$A$2:$N$250,MATCH('4.10a'!N$4,'[1]4.10adata'!$A$2:$O$2,0),FALSE)</f>
        <v>9.1335994364874384E-2</v>
      </c>
    </row>
    <row r="17" spans="2:14" x14ac:dyDescent="0.35">
      <c r="B17" s="112"/>
      <c r="C17" s="116" t="s">
        <v>137</v>
      </c>
      <c r="D17" s="136" t="s">
        <v>51</v>
      </c>
      <c r="E17" s="137">
        <f>VLOOKUP(_xlfn.CONCAT($A$2,$C17,$D17),'[1]4.10adata'!$A$2:$N$250,MATCH('4.10a'!E$4,'[1]4.10adata'!$A$2:$O$2,0),FALSE)</f>
        <v>70</v>
      </c>
      <c r="F17" s="137">
        <f>VLOOKUP(_xlfn.CONCAT($A$2,$C17,$D17),'[1]4.10adata'!$A$2:$N$250,MATCH('4.10a'!F$4,'[1]4.10adata'!$A$2:$O$2,0),FALSE)</f>
        <v>110</v>
      </c>
      <c r="G17" s="137">
        <f>VLOOKUP(_xlfn.CONCAT($A$2,$C17,$D17),'[1]4.10adata'!$A$2:$N$250,MATCH('4.10a'!G$4,'[1]4.10adata'!$A$2:$O$2,0),FALSE)</f>
        <v>115</v>
      </c>
      <c r="H17" s="137">
        <f>VLOOKUP(_xlfn.CONCAT($A$2,$C17,$D17),'[1]4.10adata'!$A$2:$N$250,MATCH('4.10a'!H$4,'[1]4.10adata'!$A$2:$O$2,0),FALSE)</f>
        <v>110</v>
      </c>
      <c r="I17" s="137">
        <f>VLOOKUP(_xlfn.CONCAT($A$2,$C17,$D17),'[1]4.10adata'!$A$2:$N$250,MATCH('4.10a'!I$4,'[1]4.10adata'!$A$2:$O$2,0),FALSE)</f>
        <v>115</v>
      </c>
      <c r="J17" s="137">
        <f>VLOOKUP(_xlfn.CONCAT($A$2,$C17,$D17),'[1]4.10adata'!$A$2:$N$250,MATCH('4.10a'!J$4,'[1]4.10adata'!$A$2:$O$2,0),FALSE)</f>
        <v>105</v>
      </c>
      <c r="K17" s="137">
        <f>VLOOKUP(_xlfn.CONCAT($A$2,$C17,$D17),'[1]4.10adata'!$A$2:$N$250,MATCH('4.10a'!K$4,'[1]4.10adata'!$A$2:$O$2,0),FALSE)</f>
        <v>115</v>
      </c>
      <c r="L17" s="137">
        <f>VLOOKUP(_xlfn.CONCAT($A$2,$C17,$D17),'[1]4.10adata'!$A$2:$N$250,MATCH('4.10a'!L$4,'[1]4.10adata'!$A$2:$O$2,0),FALSE)</f>
        <v>115</v>
      </c>
      <c r="M17" s="137">
        <f>VLOOKUP(_xlfn.CONCAT($A$2,$C17,$D17),'[1]4.10adata'!$A$2:$N$250,MATCH('4.10a'!M$4,'[1]4.10adata'!$A$2:$O$2,0),FALSE)</f>
        <v>150</v>
      </c>
      <c r="N17" s="137">
        <f>VLOOKUP(_xlfn.CONCAT($A$2,$C17,$D17),'[1]4.10adata'!$A$2:$N$250,MATCH('4.10a'!N$4,'[1]4.10adata'!$A$2:$O$2,0),FALSE)</f>
        <v>145</v>
      </c>
    </row>
    <row r="18" spans="2:14" x14ac:dyDescent="0.35">
      <c r="B18" s="112"/>
      <c r="C18" s="80" t="s">
        <v>137</v>
      </c>
      <c r="D18" s="136" t="s">
        <v>129</v>
      </c>
      <c r="E18" s="138">
        <f>VLOOKUP(_xlfn.CONCAT($A$2,$C18,$D18),'[1]4.10adata'!$A$2:$N$250,MATCH('4.10a'!E$4,'[1]4.10adata'!$A$2:$O$2,0),FALSE)</f>
        <v>2.0938774917606744E-2</v>
      </c>
      <c r="F18" s="138">
        <f>VLOOKUP(_xlfn.CONCAT($A$2,$C18,$D18),'[1]4.10adata'!$A$2:$N$250,MATCH('4.10a'!F$4,'[1]4.10adata'!$A$2:$O$2,0),FALSE)</f>
        <v>2.4956383733102216E-2</v>
      </c>
      <c r="G18" s="138">
        <f>VLOOKUP(_xlfn.CONCAT($A$2,$C18,$D18),'[1]4.10adata'!$A$2:$N$250,MATCH('4.10a'!G$4,'[1]4.10adata'!$A$2:$O$2,0),FALSE)</f>
        <v>2.8041515573146082E-2</v>
      </c>
      <c r="H18" s="138">
        <f>VLOOKUP(_xlfn.CONCAT($A$2,$C18,$D18),'[1]4.10adata'!$A$2:$N$250,MATCH('4.10a'!H$4,'[1]4.10adata'!$A$2:$O$2,0),FALSE)</f>
        <v>2.9353571512805657E-2</v>
      </c>
      <c r="I18" s="138">
        <f>VLOOKUP(_xlfn.CONCAT($A$2,$C18,$D18),'[1]4.10adata'!$A$2:$N$250,MATCH('4.10a'!I$4,'[1]4.10adata'!$A$2:$O$2,0),FALSE)</f>
        <v>3.1731630855640201E-2</v>
      </c>
      <c r="J18" s="138">
        <f>VLOOKUP(_xlfn.CONCAT($A$2,$C18,$D18),'[1]4.10adata'!$A$2:$N$250,MATCH('4.10a'!J$4,'[1]4.10adata'!$A$2:$O$2,0),FALSE)</f>
        <v>2.9968401048050649E-2</v>
      </c>
      <c r="K18" s="138">
        <f>VLOOKUP(_xlfn.CONCAT($A$2,$C18,$D18),'[1]4.10adata'!$A$2:$N$250,MATCH('4.10a'!K$4,'[1]4.10adata'!$A$2:$O$2,0),FALSE)</f>
        <v>3.0525801218346107E-2</v>
      </c>
      <c r="L18" s="138">
        <f>VLOOKUP(_xlfn.CONCAT($A$2,$C18,$D18),'[1]4.10adata'!$A$2:$N$250,MATCH('4.10a'!L$4,'[1]4.10adata'!$A$2:$O$2,0),FALSE)</f>
        <v>3.0279503105590064E-2</v>
      </c>
      <c r="M18" s="138">
        <f>VLOOKUP(_xlfn.CONCAT($A$2,$C18,$D18),'[1]4.10adata'!$A$2:$N$250,MATCH('4.10a'!M$4,'[1]4.10adata'!$A$2:$O$2,0),FALSE)</f>
        <v>3.5308056872037911E-2</v>
      </c>
      <c r="N18" s="138">
        <f>VLOOKUP(_xlfn.CONCAT($A$2,$C18,$D18),'[1]4.10adata'!$A$2:$N$250,MATCH('4.10a'!N$4,'[1]4.10adata'!$A$2:$O$2,0),FALSE)</f>
        <v>3.4045550598732099E-2</v>
      </c>
    </row>
    <row r="19" spans="2:14" x14ac:dyDescent="0.35">
      <c r="B19" s="112"/>
      <c r="C19" s="116" t="s">
        <v>138</v>
      </c>
      <c r="D19" s="136" t="s">
        <v>51</v>
      </c>
      <c r="E19" s="137">
        <f>VLOOKUP(_xlfn.CONCAT($A$2,$C19,$D19),'[1]4.10adata'!$A$2:$N$250,MATCH('4.10a'!E$4,'[1]4.10adata'!$A$2:$O$2,0),FALSE)</f>
        <v>75</v>
      </c>
      <c r="F19" s="137">
        <f>VLOOKUP(_xlfn.CONCAT($A$2,$C19,$D19),'[1]4.10adata'!$A$2:$N$250,MATCH('4.10a'!F$4,'[1]4.10adata'!$A$2:$O$2,0),FALSE)</f>
        <v>105</v>
      </c>
      <c r="G19" s="137">
        <f>VLOOKUP(_xlfn.CONCAT($A$2,$C19,$D19),'[1]4.10adata'!$A$2:$N$250,MATCH('4.10a'!G$4,'[1]4.10adata'!$A$2:$O$2,0),FALSE)</f>
        <v>120</v>
      </c>
      <c r="H19" s="137">
        <f>VLOOKUP(_xlfn.CONCAT($A$2,$C19,$D19),'[1]4.10adata'!$A$2:$N$250,MATCH('4.10a'!H$4,'[1]4.10adata'!$A$2:$O$2,0),FALSE)</f>
        <v>90</v>
      </c>
      <c r="I19" s="137">
        <f>VLOOKUP(_xlfn.CONCAT($A$2,$C19,$D19),'[1]4.10adata'!$A$2:$N$250,MATCH('4.10a'!I$4,'[1]4.10adata'!$A$2:$O$2,0),FALSE)</f>
        <v>115</v>
      </c>
      <c r="J19" s="137">
        <f>VLOOKUP(_xlfn.CONCAT($A$2,$C19,$D19),'[1]4.10adata'!$A$2:$N$250,MATCH('4.10a'!J$4,'[1]4.10adata'!$A$2:$O$2,0),FALSE)</f>
        <v>125</v>
      </c>
      <c r="K19" s="137">
        <f>VLOOKUP(_xlfn.CONCAT($A$2,$C19,$D19),'[1]4.10adata'!$A$2:$N$250,MATCH('4.10a'!K$4,'[1]4.10adata'!$A$2:$O$2,0),FALSE)</f>
        <v>105</v>
      </c>
      <c r="L19" s="137">
        <f>VLOOKUP(_xlfn.CONCAT($A$2,$C19,$D19),'[1]4.10adata'!$A$2:$N$250,MATCH('4.10a'!L$4,'[1]4.10adata'!$A$2:$O$2,0),FALSE)</f>
        <v>135</v>
      </c>
      <c r="M19" s="137">
        <f>VLOOKUP(_xlfn.CONCAT($A$2,$C19,$D19),'[1]4.10adata'!$A$2:$N$250,MATCH('4.10a'!M$4,'[1]4.10adata'!$A$2:$O$2,0),FALSE)</f>
        <v>155</v>
      </c>
      <c r="N19" s="137">
        <f>VLOOKUP(_xlfn.CONCAT($A$2,$C19,$D19),'[1]4.10adata'!$A$2:$N$250,MATCH('4.10a'!N$4,'[1]4.10adata'!$A$2:$O$2,0),FALSE)</f>
        <v>135</v>
      </c>
    </row>
    <row r="20" spans="2:14" x14ac:dyDescent="0.35">
      <c r="B20" s="112"/>
      <c r="C20" s="80" t="s">
        <v>138</v>
      </c>
      <c r="D20" s="136" t="s">
        <v>129</v>
      </c>
      <c r="E20" s="138">
        <f>VLOOKUP(_xlfn.CONCAT($A$2,$C20,$D20),'[1]4.10adata'!$A$2:$N$250,MATCH('4.10a'!E$4,'[1]4.10adata'!$A$2:$O$2,0),FALSE)</f>
        <v>2.1075250083482145E-2</v>
      </c>
      <c r="F20" s="138">
        <f>VLOOKUP(_xlfn.CONCAT($A$2,$C20,$D20),'[1]4.10adata'!$A$2:$N$250,MATCH('4.10a'!F$4,'[1]4.10adata'!$A$2:$O$2,0),FALSE)</f>
        <v>2.3227491192328042E-2</v>
      </c>
      <c r="G20" s="138">
        <f>VLOOKUP(_xlfn.CONCAT($A$2,$C20,$D20),'[1]4.10adata'!$A$2:$N$250,MATCH('4.10a'!G$4,'[1]4.10adata'!$A$2:$O$2,0),FALSE)</f>
        <v>2.9303131450762132E-2</v>
      </c>
      <c r="H20" s="138">
        <f>VLOOKUP(_xlfn.CONCAT($A$2,$C20,$D20),'[1]4.10adata'!$A$2:$N$250,MATCH('4.10a'!H$4,'[1]4.10adata'!$A$2:$O$2,0),FALSE)</f>
        <v>2.3871233185442972E-2</v>
      </c>
      <c r="I20" s="138">
        <f>VLOOKUP(_xlfn.CONCAT($A$2,$C20,$D20),'[1]4.10adata'!$A$2:$N$250,MATCH('4.10a'!I$4,'[1]4.10adata'!$A$2:$O$2,0),FALSE)</f>
        <v>3.1940997646717262E-2</v>
      </c>
      <c r="J20" s="138">
        <f>VLOOKUP(_xlfn.CONCAT($A$2,$C20,$D20),'[1]4.10adata'!$A$2:$N$250,MATCH('4.10a'!J$4,'[1]4.10adata'!$A$2:$O$2,0),FALSE)</f>
        <v>3.5613480720141234E-2</v>
      </c>
      <c r="K20" s="138">
        <f>VLOOKUP(_xlfn.CONCAT($A$2,$C20,$D20),'[1]4.10adata'!$A$2:$N$250,MATCH('4.10a'!K$4,'[1]4.10adata'!$A$2:$O$2,0),FALSE)</f>
        <v>2.7708241563436726E-2</v>
      </c>
      <c r="L20" s="138">
        <f>VLOOKUP(_xlfn.CONCAT($A$2,$C20,$D20),'[1]4.10adata'!$A$2:$N$250,MATCH('4.10a'!L$4,'[1]4.10adata'!$A$2:$O$2,0),FALSE)</f>
        <v>3.5196687370600416E-2</v>
      </c>
      <c r="M20" s="138">
        <f>VLOOKUP(_xlfn.CONCAT($A$2,$C20,$D20),'[1]4.10adata'!$A$2:$N$250,MATCH('4.10a'!M$4,'[1]4.10adata'!$A$2:$O$2,0),FALSE)</f>
        <v>3.7203791469194315E-2</v>
      </c>
      <c r="N20" s="138">
        <f>VLOOKUP(_xlfn.CONCAT($A$2,$C20,$D20),'[1]4.10adata'!$A$2:$N$250,MATCH('4.10a'!N$4,'[1]4.10adata'!$A$2:$O$2,0),FALSE)</f>
        <v>3.1462784691242078E-2</v>
      </c>
    </row>
    <row r="21" spans="2:14" ht="29" x14ac:dyDescent="0.35">
      <c r="B21" s="107" t="s">
        <v>139</v>
      </c>
      <c r="C21" s="121" t="s">
        <v>140</v>
      </c>
      <c r="D21" s="108" t="s">
        <v>51</v>
      </c>
      <c r="E21" s="87" t="str">
        <f>VLOOKUP(_xlfn.CONCAT($A$2,$C21,$D21),'[1]4.10adata'!$A$2:$N$250,MATCH('4.10a'!E$4,'[1]4.10adata'!$A$2:$O$2,0),FALSE)</f>
        <v>-</v>
      </c>
      <c r="F21" s="87" t="str">
        <f>VLOOKUP(_xlfn.CONCAT($A$2,$C21,$D21),'[1]4.10adata'!$A$2:$N$250,MATCH('4.10a'!F$4,'[1]4.10adata'!$A$2:$O$2,0),FALSE)</f>
        <v>-</v>
      </c>
      <c r="G21" s="87" t="str">
        <f>VLOOKUP(_xlfn.CONCAT($A$2,$C21,$D21),'[1]4.10adata'!$A$2:$N$250,MATCH('4.10a'!G$4,'[1]4.10adata'!$A$2:$O$2,0),FALSE)</f>
        <v>-</v>
      </c>
      <c r="H21" s="87" t="str">
        <f>VLOOKUP(_xlfn.CONCAT($A$2,$C21,$D21),'[1]4.10adata'!$A$2:$N$250,MATCH('4.10a'!H$4,'[1]4.10adata'!$A$2:$O$2,0),FALSE)</f>
        <v>-</v>
      </c>
      <c r="I21" s="87" t="str">
        <f>VLOOKUP(_xlfn.CONCAT($A$2,$C21,$D21),'[1]4.10adata'!$A$2:$N$250,MATCH('4.10a'!I$4,'[1]4.10adata'!$A$2:$O$2,0),FALSE)</f>
        <v>-</v>
      </c>
      <c r="J21" s="131">
        <f>VLOOKUP(_xlfn.CONCAT($A$2,$C21,$D21),'[1]4.10adata'!$A$2:$N$250,MATCH('4.10a'!J$4,'[1]4.10adata'!$A$2:$O$2,0),FALSE)</f>
        <v>350</v>
      </c>
      <c r="K21" s="131">
        <f>VLOOKUP(_xlfn.CONCAT($A$2,$C21,$D21),'[1]4.10adata'!$A$2:$N$250,MATCH('4.10a'!K$4,'[1]4.10adata'!$A$2:$O$2,0),FALSE)</f>
        <v>360</v>
      </c>
      <c r="L21" s="131">
        <f>VLOOKUP(_xlfn.CONCAT($A$2,$C21,$D21),'[1]4.10adata'!$A$2:$N$250,MATCH('4.10a'!L$4,'[1]4.10adata'!$A$2:$O$2,0),FALSE)</f>
        <v>350</v>
      </c>
      <c r="M21" s="131">
        <f>VLOOKUP(_xlfn.CONCAT($A$2,$C21,$D21),'[1]4.10adata'!$A$2:$N$250,MATCH('4.10a'!M$4,'[1]4.10adata'!$A$2:$O$2,0),FALSE)</f>
        <v>435</v>
      </c>
      <c r="N21" s="131">
        <f>VLOOKUP(_xlfn.CONCAT($A$2,$C21,$D21),'[1]4.10adata'!$A$2:$N$250,MATCH('4.10a'!N$4,'[1]4.10adata'!$A$2:$O$2,0),FALSE)</f>
        <v>480</v>
      </c>
    </row>
    <row r="22" spans="2:14" x14ac:dyDescent="0.35">
      <c r="B22" s="107"/>
      <c r="C22" s="73" t="s">
        <v>140</v>
      </c>
      <c r="D22" s="108" t="s">
        <v>129</v>
      </c>
      <c r="E22" s="87" t="str">
        <f>VLOOKUP(_xlfn.CONCAT($A$2,$C22,$D22),'[1]4.10adata'!$A$2:$N$250,MATCH('4.10a'!E$4,'[1]4.10adata'!$A$2:$O$2,0),FALSE)</f>
        <v>-</v>
      </c>
      <c r="F22" s="87" t="str">
        <f>VLOOKUP(_xlfn.CONCAT($A$2,$C22,$D22),'[1]4.10adata'!$A$2:$N$250,MATCH('4.10a'!F$4,'[1]4.10adata'!$A$2:$O$2,0),FALSE)</f>
        <v>-</v>
      </c>
      <c r="G22" s="87" t="str">
        <f>VLOOKUP(_xlfn.CONCAT($A$2,$C22,$D22),'[1]4.10adata'!$A$2:$N$250,MATCH('4.10a'!G$4,'[1]4.10adata'!$A$2:$O$2,0),FALSE)</f>
        <v>-</v>
      </c>
      <c r="H22" s="87" t="str">
        <f>VLOOKUP(_xlfn.CONCAT($A$2,$C22,$D22),'[1]4.10adata'!$A$2:$N$250,MATCH('4.10a'!H$4,'[1]4.10adata'!$A$2:$O$2,0),FALSE)</f>
        <v>-</v>
      </c>
      <c r="I22" s="87" t="str">
        <f>VLOOKUP(_xlfn.CONCAT($A$2,$C22,$D22),'[1]4.10adata'!$A$2:$N$250,MATCH('4.10a'!I$4,'[1]4.10adata'!$A$2:$O$2,0),FALSE)</f>
        <v>-</v>
      </c>
      <c r="J22" s="132">
        <f>VLOOKUP(_xlfn.CONCAT($A$2,$C22,$D22),'[1]4.10adata'!$A$2:$N$250,MATCH('4.10a'!J$4,'[1]4.10adata'!$A$2:$O$2,0),FALSE)</f>
        <v>9.7384529771841963E-2</v>
      </c>
      <c r="K22" s="132">
        <f>VLOOKUP(_xlfn.CONCAT($A$2,$C22,$D22),'[1]4.10adata'!$A$2:$N$250,MATCH('4.10a'!K$4,'[1]4.10adata'!$A$2:$O$2,0),FALSE)</f>
        <v>9.3319469716662329E-2</v>
      </c>
      <c r="L22" s="132">
        <f>VLOOKUP(_xlfn.CONCAT($A$2,$C22,$D22),'[1]4.10adata'!$A$2:$N$250,MATCH('4.10a'!L$4,'[1]4.10adata'!$A$2:$O$2,0),FALSE)</f>
        <v>8.9116517285531369E-2</v>
      </c>
      <c r="M22" s="132">
        <f>VLOOKUP(_xlfn.CONCAT($A$2,$C22,$D22),'[1]4.10adata'!$A$2:$N$250,MATCH('4.10a'!M$4,'[1]4.10adata'!$A$2:$O$2,0),FALSE)</f>
        <v>9.9177330895795252E-2</v>
      </c>
      <c r="N22" s="132">
        <f>VLOOKUP(_xlfn.CONCAT($A$2,$C22,$D22),'[1]4.10adata'!$A$2:$N$250,MATCH('4.10a'!N$4,'[1]4.10adata'!$A$2:$O$2,0),FALSE)</f>
        <v>0.1094391244870041</v>
      </c>
    </row>
    <row r="23" spans="2:14" x14ac:dyDescent="0.35">
      <c r="B23" s="107"/>
      <c r="C23" s="108" t="s">
        <v>141</v>
      </c>
      <c r="D23" s="133" t="s">
        <v>51</v>
      </c>
      <c r="E23" s="87" t="str">
        <f>VLOOKUP(_xlfn.CONCAT($A$2,$C23,$D23),'[1]4.10adata'!$A$2:$N$250,MATCH('4.10a'!E$4,'[1]4.10adata'!$A$2:$O$2,0),FALSE)</f>
        <v>-</v>
      </c>
      <c r="F23" s="87" t="str">
        <f>VLOOKUP(_xlfn.CONCAT($A$2,$C23,$D23),'[1]4.10adata'!$A$2:$N$250,MATCH('4.10a'!F$4,'[1]4.10adata'!$A$2:$O$2,0),FALSE)</f>
        <v>-</v>
      </c>
      <c r="G23" s="87" t="str">
        <f>VLOOKUP(_xlfn.CONCAT($A$2,$C23,$D23),'[1]4.10adata'!$A$2:$N$250,MATCH('4.10a'!G$4,'[1]4.10adata'!$A$2:$O$2,0),FALSE)</f>
        <v>-</v>
      </c>
      <c r="H23" s="87" t="str">
        <f>VLOOKUP(_xlfn.CONCAT($A$2,$C23,$D23),'[1]4.10adata'!$A$2:$N$250,MATCH('4.10a'!H$4,'[1]4.10adata'!$A$2:$O$2,0),FALSE)</f>
        <v>-</v>
      </c>
      <c r="I23" s="87" t="str">
        <f>VLOOKUP(_xlfn.CONCAT($A$2,$C23,$D23),'[1]4.10adata'!$A$2:$N$250,MATCH('4.10a'!I$4,'[1]4.10adata'!$A$2:$O$2,0),FALSE)</f>
        <v>-</v>
      </c>
      <c r="J23" s="131">
        <f>VLOOKUP(_xlfn.CONCAT($A$2,$C23,$D23),'[1]4.10adata'!$A$2:$N$250,MATCH('4.10a'!J$4,'[1]4.10adata'!$A$2:$O$2,0),FALSE)</f>
        <v>3245</v>
      </c>
      <c r="K23" s="131">
        <f>VLOOKUP(_xlfn.CONCAT($A$2,$C23,$D23),'[1]4.10adata'!$A$2:$N$250,MATCH('4.10a'!K$4,'[1]4.10adata'!$A$2:$O$2,0),FALSE)</f>
        <v>3490</v>
      </c>
      <c r="L23" s="131">
        <f>VLOOKUP(_xlfn.CONCAT($A$2,$C23,$D23),'[1]4.10adata'!$A$2:$N$250,MATCH('4.10a'!L$4,'[1]4.10adata'!$A$2:$O$2,0),FALSE)</f>
        <v>3555</v>
      </c>
      <c r="M23" s="131">
        <f>VLOOKUP(_xlfn.CONCAT($A$2,$C23,$D23),'[1]4.10adata'!$A$2:$N$250,MATCH('4.10a'!M$4,'[1]4.10adata'!$A$2:$O$2,0),FALSE)</f>
        <v>3940</v>
      </c>
      <c r="N23" s="131">
        <f>VLOOKUP(_xlfn.CONCAT($A$2,$C23,$D23),'[1]4.10adata'!$A$2:$N$250,MATCH('4.10a'!N$4,'[1]4.10adata'!$A$2:$O$2,0),FALSE)</f>
        <v>3905</v>
      </c>
    </row>
    <row r="24" spans="2:14" x14ac:dyDescent="0.35">
      <c r="B24" s="107"/>
      <c r="C24" s="73" t="s">
        <v>141</v>
      </c>
      <c r="D24" s="108" t="s">
        <v>129</v>
      </c>
      <c r="E24" s="87" t="str">
        <f>VLOOKUP(_xlfn.CONCAT($A$2,$C24,$D24),'[1]4.10adata'!$A$2:$N$250,MATCH('4.10a'!E$4,'[1]4.10adata'!$A$2:$O$2,0),FALSE)</f>
        <v>-</v>
      </c>
      <c r="F24" s="87" t="str">
        <f>VLOOKUP(_xlfn.CONCAT($A$2,$C24,$D24),'[1]4.10adata'!$A$2:$N$250,MATCH('4.10a'!F$4,'[1]4.10adata'!$A$2:$O$2,0),FALSE)</f>
        <v>-</v>
      </c>
      <c r="G24" s="87" t="str">
        <f>VLOOKUP(_xlfn.CONCAT($A$2,$C24,$D24),'[1]4.10adata'!$A$2:$N$250,MATCH('4.10a'!G$4,'[1]4.10adata'!$A$2:$O$2,0),FALSE)</f>
        <v>-</v>
      </c>
      <c r="H24" s="87" t="str">
        <f>VLOOKUP(_xlfn.CONCAT($A$2,$C24,$D24),'[1]4.10adata'!$A$2:$N$250,MATCH('4.10a'!H$4,'[1]4.10adata'!$A$2:$O$2,0),FALSE)</f>
        <v>-</v>
      </c>
      <c r="I24" s="87" t="str">
        <f>VLOOKUP(_xlfn.CONCAT($A$2,$C24,$D24),'[1]4.10adata'!$A$2:$N$250,MATCH('4.10a'!I$4,'[1]4.10adata'!$A$2:$O$2,0),FALSE)</f>
        <v>-</v>
      </c>
      <c r="J24" s="132">
        <f>VLOOKUP(_xlfn.CONCAT($A$2,$C24,$D24),'[1]4.10adata'!$A$2:$N$250,MATCH('4.10a'!J$4,'[1]4.10adata'!$A$2:$O$2,0),FALSE)</f>
        <v>0.90261547022815802</v>
      </c>
      <c r="K24" s="132">
        <f>VLOOKUP(_xlfn.CONCAT($A$2,$C24,$D24),'[1]4.10adata'!$A$2:$N$250,MATCH('4.10a'!K$4,'[1]4.10adata'!$A$2:$O$2,0),FALSE)</f>
        <v>0.90668053028333762</v>
      </c>
      <c r="L24" s="132">
        <f>VLOOKUP(_xlfn.CONCAT($A$2,$C24,$D24),'[1]4.10adata'!$A$2:$N$250,MATCH('4.10a'!L$4,'[1]4.10adata'!$A$2:$O$2,0),FALSE)</f>
        <v>0.91088348271446862</v>
      </c>
      <c r="M24" s="132">
        <f>VLOOKUP(_xlfn.CONCAT($A$2,$C24,$D24),'[1]4.10adata'!$A$2:$N$250,MATCH('4.10a'!M$4,'[1]4.10adata'!$A$2:$O$2,0),FALSE)</f>
        <v>0.90082266910420472</v>
      </c>
      <c r="N24" s="132">
        <f>VLOOKUP(_xlfn.CONCAT($A$2,$C24,$D24),'[1]4.10adata'!$A$2:$N$250,MATCH('4.10a'!N$4,'[1]4.10adata'!$A$2:$O$2,0),FALSE)</f>
        <v>0.8905608755129959</v>
      </c>
    </row>
    <row r="25" spans="2:14" x14ac:dyDescent="0.35">
      <c r="B25" s="124" t="s">
        <v>142</v>
      </c>
      <c r="C25" s="113" t="s">
        <v>143</v>
      </c>
      <c r="D25" s="134" t="s">
        <v>51</v>
      </c>
      <c r="E25" s="89" t="str">
        <f>VLOOKUP(_xlfn.CONCAT($A$2,$C25,$D25),'[1]4.10adata'!$A$2:$N$250,MATCH('4.10a'!E$4,'[1]4.10adata'!$A$2:$O$2,0),FALSE)</f>
        <v>-</v>
      </c>
      <c r="F25" s="89" t="str">
        <f>VLOOKUP(_xlfn.CONCAT($A$2,$C25,$D25),'[1]4.10adata'!$A$2:$N$250,MATCH('4.10a'!F$4,'[1]4.10adata'!$A$2:$O$2,0),FALSE)</f>
        <v>-</v>
      </c>
      <c r="G25" s="89" t="str">
        <f>VLOOKUP(_xlfn.CONCAT($A$2,$C25,$D25),'[1]4.10adata'!$A$2:$N$250,MATCH('4.10a'!G$4,'[1]4.10adata'!$A$2:$O$2,0),FALSE)</f>
        <v>-</v>
      </c>
      <c r="H25" s="89" t="str">
        <f>VLOOKUP(_xlfn.CONCAT($A$2,$C25,$D25),'[1]4.10adata'!$A$2:$N$250,MATCH('4.10a'!H$4,'[1]4.10adata'!$A$2:$O$2,0),FALSE)</f>
        <v>-</v>
      </c>
      <c r="I25" s="89" t="str">
        <f>VLOOKUP(_xlfn.CONCAT($A$2,$C25,$D25),'[1]4.10adata'!$A$2:$N$250,MATCH('4.10a'!I$4,'[1]4.10adata'!$A$2:$O$2,0),FALSE)</f>
        <v>-</v>
      </c>
      <c r="J25" s="135">
        <f>VLOOKUP(_xlfn.CONCAT($A$2,$C25,$D25),'[1]4.10adata'!$A$2:$N$250,MATCH('4.10a'!J$4,'[1]4.10adata'!$A$2:$O$2,0),FALSE)</f>
        <v>405</v>
      </c>
      <c r="K25" s="135">
        <f>VLOOKUP(_xlfn.CONCAT($A$2,$C25,$D25),'[1]4.10adata'!$A$2:$N$250,MATCH('4.10a'!K$4,'[1]4.10adata'!$A$2:$O$2,0),FALSE)</f>
        <v>475</v>
      </c>
      <c r="L25" s="135">
        <f>VLOOKUP(_xlfn.CONCAT($A$2,$C25,$D25),'[1]4.10adata'!$A$2:$N$250,MATCH('4.10a'!L$4,'[1]4.10adata'!$A$2:$O$2,0),FALSE)</f>
        <v>430</v>
      </c>
      <c r="M25" s="135">
        <f>VLOOKUP(_xlfn.CONCAT($A$2,$C25,$D25),'[1]4.10adata'!$A$2:$N$250,MATCH('4.10a'!M$4,'[1]4.10adata'!$A$2:$O$2,0),FALSE)</f>
        <v>590</v>
      </c>
      <c r="N25" s="135">
        <f>VLOOKUP(_xlfn.CONCAT($A$2,$C25,$D25),'[1]4.10adata'!$A$2:$N$250,MATCH('4.10a'!N$4,'[1]4.10adata'!$A$2:$O$2,0),FALSE)</f>
        <v>645</v>
      </c>
    </row>
    <row r="26" spans="2:14" x14ac:dyDescent="0.35">
      <c r="B26" s="124"/>
      <c r="C26" s="80" t="s">
        <v>143</v>
      </c>
      <c r="D26" s="134" t="s">
        <v>129</v>
      </c>
      <c r="E26" s="89" t="str">
        <f>VLOOKUP(_xlfn.CONCAT($A$2,$C26,$D26),'[1]4.10adata'!$A$2:$N$250,MATCH('4.10a'!E$4,'[1]4.10adata'!$A$2:$O$2,0),FALSE)</f>
        <v>-</v>
      </c>
      <c r="F26" s="89" t="str">
        <f>VLOOKUP(_xlfn.CONCAT($A$2,$C26,$D26),'[1]4.10adata'!$A$2:$N$250,MATCH('4.10a'!F$4,'[1]4.10adata'!$A$2:$O$2,0),FALSE)</f>
        <v>-</v>
      </c>
      <c r="G26" s="89" t="str">
        <f>VLOOKUP(_xlfn.CONCAT($A$2,$C26,$D26),'[1]4.10adata'!$A$2:$N$250,MATCH('4.10a'!G$4,'[1]4.10adata'!$A$2:$O$2,0),FALSE)</f>
        <v>-</v>
      </c>
      <c r="H26" s="89" t="str">
        <f>VLOOKUP(_xlfn.CONCAT($A$2,$C26,$D26),'[1]4.10adata'!$A$2:$N$250,MATCH('4.10a'!H$4,'[1]4.10adata'!$A$2:$O$2,0),FALSE)</f>
        <v>-</v>
      </c>
      <c r="I26" s="89" t="str">
        <f>VLOOKUP(_xlfn.CONCAT($A$2,$C26,$D26),'[1]4.10adata'!$A$2:$N$250,MATCH('4.10a'!I$4,'[1]4.10adata'!$A$2:$O$2,0),FALSE)</f>
        <v>-</v>
      </c>
      <c r="J26" s="126">
        <f>VLOOKUP(_xlfn.CONCAT($A$2,$C26,$D26),'[1]4.10adata'!$A$2:$N$250,MATCH('4.10a'!J$4,'[1]4.10adata'!$A$2:$O$2,0),FALSE)</f>
        <v>2.6548093899169553E-2</v>
      </c>
      <c r="K26" s="126">
        <f>VLOOKUP(_xlfn.CONCAT($A$2,$C26,$D26),'[1]4.10adata'!$A$2:$N$250,MATCH('4.10a'!K$4,'[1]4.10adata'!$A$2:$O$2,0),FALSE)</f>
        <v>3.0611587291357864E-2</v>
      </c>
      <c r="L26" s="126">
        <f>VLOOKUP(_xlfn.CONCAT($A$2,$C26,$D26),'[1]4.10adata'!$A$2:$N$250,MATCH('4.10a'!L$4,'[1]4.10adata'!$A$2:$O$2,0),FALSE)</f>
        <v>2.8461995641550556E-2</v>
      </c>
      <c r="M26" s="126">
        <f>VLOOKUP(_xlfn.CONCAT($A$2,$C26,$D26),'[1]4.10adata'!$A$2:$N$250,MATCH('4.10a'!M$4,'[1]4.10adata'!$A$2:$O$2,0),FALSE)</f>
        <v>3.8215738170550642E-2</v>
      </c>
      <c r="N26" s="126">
        <f>VLOOKUP(_xlfn.CONCAT($A$2,$C26,$D26),'[1]4.10adata'!$A$2:$N$250,MATCH('4.10a'!N$4,'[1]4.10adata'!$A$2:$O$2,0),FALSE)</f>
        <v>4.1442134975622276E-2</v>
      </c>
    </row>
    <row r="27" spans="2:14" x14ac:dyDescent="0.35">
      <c r="B27" s="124"/>
      <c r="C27" s="113" t="s">
        <v>144</v>
      </c>
      <c r="D27" s="134" t="s">
        <v>51</v>
      </c>
      <c r="E27" s="89" t="str">
        <f>VLOOKUP(_xlfn.CONCAT($A$2,$C27,$D27),'[1]4.10adata'!$A$2:$N$250,MATCH('4.10a'!E$4,'[1]4.10adata'!$A$2:$O$2,0),FALSE)</f>
        <v>-</v>
      </c>
      <c r="F27" s="89" t="str">
        <f>VLOOKUP(_xlfn.CONCAT($A$2,$C27,$D27),'[1]4.10adata'!$A$2:$N$250,MATCH('4.10a'!F$4,'[1]4.10adata'!$A$2:$O$2,0),FALSE)</f>
        <v>-</v>
      </c>
      <c r="G27" s="89" t="str">
        <f>VLOOKUP(_xlfn.CONCAT($A$2,$C27,$D27),'[1]4.10adata'!$A$2:$N$250,MATCH('4.10a'!G$4,'[1]4.10adata'!$A$2:$O$2,0),FALSE)</f>
        <v>-</v>
      </c>
      <c r="H27" s="89" t="str">
        <f>VLOOKUP(_xlfn.CONCAT($A$2,$C27,$D27),'[1]4.10adata'!$A$2:$N$250,MATCH('4.10a'!H$4,'[1]4.10adata'!$A$2:$O$2,0),FALSE)</f>
        <v>-</v>
      </c>
      <c r="I27" s="89" t="str">
        <f>VLOOKUP(_xlfn.CONCAT($A$2,$C27,$D27),'[1]4.10adata'!$A$2:$N$250,MATCH('4.10a'!I$4,'[1]4.10adata'!$A$2:$O$2,0),FALSE)</f>
        <v>-</v>
      </c>
      <c r="J27" s="135">
        <f>VLOOKUP(_xlfn.CONCAT($A$2,$C27,$D27),'[1]4.10adata'!$A$2:$N$250,MATCH('4.10a'!J$4,'[1]4.10adata'!$A$2:$O$2,0),FALSE)</f>
        <v>14885</v>
      </c>
      <c r="K27" s="135">
        <f>VLOOKUP(_xlfn.CONCAT($A$2,$C27,$D27),'[1]4.10adata'!$A$2:$N$250,MATCH('4.10a'!K$4,'[1]4.10adata'!$A$2:$O$2,0),FALSE)</f>
        <v>15040</v>
      </c>
      <c r="L27" s="135">
        <f>VLOOKUP(_xlfn.CONCAT($A$2,$C27,$D27),'[1]4.10adata'!$A$2:$N$250,MATCH('4.10a'!L$4,'[1]4.10adata'!$A$2:$O$2,0),FALSE)</f>
        <v>14710</v>
      </c>
      <c r="M27" s="135">
        <f>VLOOKUP(_xlfn.CONCAT($A$2,$C27,$D27),'[1]4.10adata'!$A$2:$N$250,MATCH('4.10a'!M$4,'[1]4.10adata'!$A$2:$O$2,0),FALSE)</f>
        <v>14900</v>
      </c>
      <c r="N27" s="135">
        <f>VLOOKUP(_xlfn.CONCAT($A$2,$C27,$D27),'[1]4.10adata'!$A$2:$N$250,MATCH('4.10a'!N$4,'[1]4.10adata'!$A$2:$O$2,0),FALSE)</f>
        <v>14940</v>
      </c>
    </row>
    <row r="28" spans="2:14" x14ac:dyDescent="0.35">
      <c r="B28" s="124"/>
      <c r="C28" s="80" t="s">
        <v>144</v>
      </c>
      <c r="D28" s="134" t="s">
        <v>129</v>
      </c>
      <c r="E28" s="89" t="str">
        <f>VLOOKUP(_xlfn.CONCAT($A$2,$C28,$D28),'[1]4.10adata'!$A$2:$N$250,MATCH('4.10a'!E$4,'[1]4.10adata'!$A$2:$O$2,0),FALSE)</f>
        <v>-</v>
      </c>
      <c r="F28" s="89" t="str">
        <f>VLOOKUP(_xlfn.CONCAT($A$2,$C28,$D28),'[1]4.10adata'!$A$2:$N$250,MATCH('4.10a'!F$4,'[1]4.10adata'!$A$2:$O$2,0),FALSE)</f>
        <v>-</v>
      </c>
      <c r="G28" s="89" t="str">
        <f>VLOOKUP(_xlfn.CONCAT($A$2,$C28,$D28),'[1]4.10adata'!$A$2:$N$250,MATCH('4.10a'!G$4,'[1]4.10adata'!$A$2:$O$2,0),FALSE)</f>
        <v>-</v>
      </c>
      <c r="H28" s="89" t="str">
        <f>VLOOKUP(_xlfn.CONCAT($A$2,$C28,$D28),'[1]4.10adata'!$A$2:$N$250,MATCH('4.10a'!H$4,'[1]4.10adata'!$A$2:$O$2,0),FALSE)</f>
        <v>-</v>
      </c>
      <c r="I28" s="89" t="str">
        <f>VLOOKUP(_xlfn.CONCAT($A$2,$C28,$D28),'[1]4.10adata'!$A$2:$N$250,MATCH('4.10a'!I$4,'[1]4.10adata'!$A$2:$O$2,0),FALSE)</f>
        <v>-</v>
      </c>
      <c r="J28" s="126">
        <f>VLOOKUP(_xlfn.CONCAT($A$2,$C28,$D28),'[1]4.10adata'!$A$2:$N$250,MATCH('4.10a'!J$4,'[1]4.10adata'!$A$2:$O$2,0),FALSE)</f>
        <v>0.97345190610083032</v>
      </c>
      <c r="K28" s="126">
        <f>VLOOKUP(_xlfn.CONCAT($A$2,$C28,$D28),'[1]4.10adata'!$A$2:$N$250,MATCH('4.10a'!K$4,'[1]4.10adata'!$A$2:$O$2,0),FALSE)</f>
        <v>0.96938841270864218</v>
      </c>
      <c r="L28" s="126">
        <f>VLOOKUP(_xlfn.CONCAT($A$2,$C28,$D28),'[1]4.10adata'!$A$2:$N$250,MATCH('4.10a'!L$4,'[1]4.10adata'!$A$2:$O$2,0),FALSE)</f>
        <v>0.97153800435844961</v>
      </c>
      <c r="M28" s="126">
        <f>VLOOKUP(_xlfn.CONCAT($A$2,$C28,$D28),'[1]4.10adata'!$A$2:$N$250,MATCH('4.10a'!M$4,'[1]4.10adata'!$A$2:$O$2,0),FALSE)</f>
        <v>0.96178426182944932</v>
      </c>
      <c r="N28" s="126">
        <f>VLOOKUP(_xlfn.CONCAT($A$2,$C28,$D28),'[1]4.10adata'!$A$2:$N$250,MATCH('4.10a'!N$4,'[1]4.10adata'!$A$2:$O$2,0),FALSE)</f>
        <v>0.95855786502437768</v>
      </c>
    </row>
    <row r="29" spans="2:14" x14ac:dyDescent="0.35">
      <c r="B29" s="107" t="s">
        <v>145</v>
      </c>
      <c r="C29" s="121" t="s">
        <v>146</v>
      </c>
      <c r="D29" s="108" t="s">
        <v>51</v>
      </c>
      <c r="E29" s="131">
        <f>VLOOKUP(_xlfn.CONCAT($A$2,$C29,$D29),'[1]4.10adata'!$A$2:$N$250,MATCH('4.10a'!E$4,'[1]4.10adata'!$A$2:$O$2,0),FALSE)</f>
        <v>3840</v>
      </c>
      <c r="F29" s="131">
        <f>VLOOKUP(_xlfn.CONCAT($A$2,$C29,$D29),'[1]4.10adata'!$A$2:$N$250,MATCH('4.10a'!F$4,'[1]4.10adata'!$A$2:$O$2,0),FALSE)</f>
        <v>4780</v>
      </c>
      <c r="G29" s="131">
        <f>VLOOKUP(_xlfn.CONCAT($A$2,$C29,$D29),'[1]4.10adata'!$A$2:$N$250,MATCH('4.10a'!G$4,'[1]4.10adata'!$A$2:$O$2,0),FALSE)</f>
        <v>4575</v>
      </c>
      <c r="H29" s="131">
        <f>VLOOKUP(_xlfn.CONCAT($A$2,$C29,$D29),'[1]4.10adata'!$A$2:$N$250,MATCH('4.10a'!H$4,'[1]4.10adata'!$A$2:$O$2,0),FALSE)</f>
        <v>4255</v>
      </c>
      <c r="I29" s="131">
        <f>VLOOKUP(_xlfn.CONCAT($A$2,$C29,$D29),'[1]4.10adata'!$A$2:$N$250,MATCH('4.10a'!I$4,'[1]4.10adata'!$A$2:$O$2,0),FALSE)</f>
        <v>3900</v>
      </c>
      <c r="J29" s="131">
        <f>VLOOKUP(_xlfn.CONCAT($A$2,$C29,$D29),'[1]4.10adata'!$A$2:$N$250,MATCH('4.10a'!J$4,'[1]4.10adata'!$A$2:$O$2,0),FALSE)</f>
        <v>3805</v>
      </c>
      <c r="K29" s="131">
        <f>VLOOKUP(_xlfn.CONCAT($A$2,$C29,$D29),'[1]4.10adata'!$A$2:$N$250,MATCH('4.10a'!K$4,'[1]4.10adata'!$A$2:$O$2,0),FALSE)</f>
        <v>4055</v>
      </c>
      <c r="L29" s="131">
        <f>VLOOKUP(_xlfn.CONCAT($A$2,$C29,$D29),'[1]4.10adata'!$A$2:$N$250,MATCH('4.10a'!L$4,'[1]4.10adata'!$A$2:$O$2,0),FALSE)</f>
        <v>4135</v>
      </c>
      <c r="M29" s="131">
        <f>VLOOKUP(_xlfn.CONCAT($A$2,$C29,$D29),'[1]4.10adata'!$A$2:$N$250,MATCH('4.10a'!M$4,'[1]4.10adata'!$A$2:$O$2,0),FALSE)</f>
        <v>4560</v>
      </c>
      <c r="N29" s="131">
        <f>VLOOKUP(_xlfn.CONCAT($A$2,$C29,$D29),'[1]4.10adata'!$A$2:$N$250,MATCH('4.10a'!N$4,'[1]4.10adata'!$A$2:$O$2,0),FALSE)</f>
        <v>4605</v>
      </c>
    </row>
    <row r="30" spans="2:14" x14ac:dyDescent="0.35">
      <c r="B30" s="107"/>
      <c r="C30" s="73" t="s">
        <v>146</v>
      </c>
      <c r="D30" s="108" t="s">
        <v>129</v>
      </c>
      <c r="E30" s="132">
        <f>VLOOKUP(_xlfn.CONCAT($A$2,$C30,$D30),'[1]4.10adata'!$A$2:$N$250,MATCH('4.10a'!E$4,'[1]4.10adata'!$A$2:$O$2,0),FALSE)</f>
        <v>0.27963533138554125</v>
      </c>
      <c r="F30" s="132">
        <f>VLOOKUP(_xlfn.CONCAT($A$2,$C30,$D30),'[1]4.10adata'!$A$2:$N$250,MATCH('4.10a'!F$4,'[1]4.10adata'!$A$2:$O$2,0),FALSE)</f>
        <v>0.28514425826861456</v>
      </c>
      <c r="G30" s="132">
        <f>VLOOKUP(_xlfn.CONCAT($A$2,$C30,$D30),'[1]4.10adata'!$A$2:$N$250,MATCH('4.10a'!G$4,'[1]4.10adata'!$A$2:$O$2,0),FALSE)</f>
        <v>0.26759445991936665</v>
      </c>
      <c r="H30" s="132">
        <f>VLOOKUP(_xlfn.CONCAT($A$2,$C30,$D30),'[1]4.10adata'!$A$2:$N$250,MATCH('4.10a'!H$4,'[1]4.10adata'!$A$2:$O$2,0),FALSE)</f>
        <v>0.27671169064034418</v>
      </c>
      <c r="I30" s="132">
        <f>VLOOKUP(_xlfn.CONCAT($A$2,$C30,$D30),'[1]4.10adata'!$A$2:$N$250,MATCH('4.10a'!I$4,'[1]4.10adata'!$A$2:$O$2,0),FALSE)</f>
        <v>0.26259093113482068</v>
      </c>
      <c r="J30" s="132">
        <f>VLOOKUP(_xlfn.CONCAT($A$2,$C30,$D30),'[1]4.10adata'!$A$2:$N$250,MATCH('4.10a'!J$4,'[1]4.10adata'!$A$2:$O$2,0),FALSE)</f>
        <v>0.2486728649768446</v>
      </c>
      <c r="K30" s="132">
        <f>VLOOKUP(_xlfn.CONCAT($A$2,$C30,$D30),'[1]4.10adata'!$A$2:$N$250,MATCH('4.10a'!K$4,'[1]4.10adata'!$A$2:$O$2,0),FALSE)</f>
        <v>0.26121447691120053</v>
      </c>
      <c r="L30" s="132">
        <f>VLOOKUP(_xlfn.CONCAT($A$2,$C30,$D30),'[1]4.10adata'!$A$2:$N$250,MATCH('4.10a'!L$4,'[1]4.10adata'!$A$2:$O$2,0),FALSE)</f>
        <v>0.27301545370492669</v>
      </c>
      <c r="M30" s="132">
        <f>VLOOKUP(_xlfn.CONCAT($A$2,$C30,$D30),'[1]4.10adata'!$A$2:$N$250,MATCH('4.10a'!M$4,'[1]4.10adata'!$A$2:$O$2,0),FALSE)</f>
        <v>0.29436446969207924</v>
      </c>
      <c r="N30" s="132">
        <f>VLOOKUP(_xlfn.CONCAT($A$2,$C30,$D30),'[1]4.10adata'!$A$2:$N$250,MATCH('4.10a'!N$4,'[1]4.10adata'!$A$2:$O$2,0),FALSE)</f>
        <v>0.29548370541442137</v>
      </c>
    </row>
    <row r="31" spans="2:14" x14ac:dyDescent="0.35">
      <c r="B31" s="107"/>
      <c r="C31" s="108" t="s">
        <v>147</v>
      </c>
      <c r="D31" s="133" t="s">
        <v>51</v>
      </c>
      <c r="E31" s="131">
        <f>VLOOKUP(_xlfn.CONCAT($A$2,$C31,$D31),'[1]4.10adata'!$A$2:$N$250,MATCH('4.10a'!E$4,'[1]4.10adata'!$A$2:$O$2,0),FALSE)</f>
        <v>1820</v>
      </c>
      <c r="F31" s="131">
        <f>VLOOKUP(_xlfn.CONCAT($A$2,$C31,$D31),'[1]4.10adata'!$A$2:$N$250,MATCH('4.10a'!F$4,'[1]4.10adata'!$A$2:$O$2,0),FALSE)</f>
        <v>2260</v>
      </c>
      <c r="G31" s="131">
        <f>VLOOKUP(_xlfn.CONCAT($A$2,$C31,$D31),'[1]4.10adata'!$A$2:$N$250,MATCH('4.10a'!G$4,'[1]4.10adata'!$A$2:$O$2,0),FALSE)</f>
        <v>2375</v>
      </c>
      <c r="H31" s="131">
        <f>VLOOKUP(_xlfn.CONCAT($A$2,$C31,$D31),'[1]4.10adata'!$A$2:$N$250,MATCH('4.10a'!H$4,'[1]4.10adata'!$A$2:$O$2,0),FALSE)</f>
        <v>2340</v>
      </c>
      <c r="I31" s="131">
        <f>VLOOKUP(_xlfn.CONCAT($A$2,$C31,$D31),'[1]4.10adata'!$A$2:$N$250,MATCH('4.10a'!I$4,'[1]4.10adata'!$A$2:$O$2,0),FALSE)</f>
        <v>2290</v>
      </c>
      <c r="J31" s="131">
        <f>VLOOKUP(_xlfn.CONCAT($A$2,$C31,$D31),'[1]4.10adata'!$A$2:$N$250,MATCH('4.10a'!J$4,'[1]4.10adata'!$A$2:$O$2,0),FALSE)</f>
        <v>2320</v>
      </c>
      <c r="K31" s="131">
        <f>VLOOKUP(_xlfn.CONCAT($A$2,$C31,$D31),'[1]4.10adata'!$A$2:$N$250,MATCH('4.10a'!K$4,'[1]4.10adata'!$A$2:$O$2,0),FALSE)</f>
        <v>2305</v>
      </c>
      <c r="L31" s="131">
        <f>VLOOKUP(_xlfn.CONCAT($A$2,$C31,$D31),'[1]4.10adata'!$A$2:$N$250,MATCH('4.10a'!L$4,'[1]4.10adata'!$A$2:$O$2,0),FALSE)</f>
        <v>2255</v>
      </c>
      <c r="M31" s="131">
        <f>VLOOKUP(_xlfn.CONCAT($A$2,$C31,$D31),'[1]4.10adata'!$A$2:$N$250,MATCH('4.10a'!M$4,'[1]4.10adata'!$A$2:$O$2,0),FALSE)</f>
        <v>2260</v>
      </c>
      <c r="N31" s="131">
        <f>VLOOKUP(_xlfn.CONCAT($A$2,$C31,$D31),'[1]4.10adata'!$A$2:$N$250,MATCH('4.10a'!N$4,'[1]4.10adata'!$A$2:$O$2,0),FALSE)</f>
        <v>2100</v>
      </c>
    </row>
    <row r="32" spans="2:14" x14ac:dyDescent="0.35">
      <c r="B32" s="107"/>
      <c r="C32" s="73" t="s">
        <v>147</v>
      </c>
      <c r="D32" s="108" t="s">
        <v>129</v>
      </c>
      <c r="E32" s="132">
        <f>VLOOKUP(_xlfn.CONCAT($A$2,$C32,$D32),'[1]4.10adata'!$A$2:$N$250,MATCH('4.10a'!E$4,'[1]4.10adata'!$A$2:$O$2,0),FALSE)</f>
        <v>0.13233579974386997</v>
      </c>
      <c r="F32" s="132">
        <f>VLOOKUP(_xlfn.CONCAT($A$2,$C32,$D32),'[1]4.10adata'!$A$2:$N$250,MATCH('4.10a'!F$4,'[1]4.10adata'!$A$2:$O$2,0),FALSE)</f>
        <v>0.13494006659863256</v>
      </c>
      <c r="G32" s="132">
        <f>VLOOKUP(_xlfn.CONCAT($A$2,$C32,$D32),'[1]4.10adata'!$A$2:$N$250,MATCH('4.10a'!G$4,'[1]4.10adata'!$A$2:$O$2,0),FALSE)</f>
        <v>0.13902623247955057</v>
      </c>
      <c r="H32" s="132">
        <f>VLOOKUP(_xlfn.CONCAT($A$2,$C32,$D32),'[1]4.10adata'!$A$2:$N$250,MATCH('4.10a'!H$4,'[1]4.10adata'!$A$2:$O$2,0),FALSE)</f>
        <v>0.15229080963128314</v>
      </c>
      <c r="I32" s="132">
        <f>VLOOKUP(_xlfn.CONCAT($A$2,$C32,$D32),'[1]4.10adata'!$A$2:$N$250,MATCH('4.10a'!I$4,'[1]4.10adata'!$A$2:$O$2,0),FALSE)</f>
        <v>0.15410739303804286</v>
      </c>
      <c r="J32" s="132">
        <f>VLOOKUP(_xlfn.CONCAT($A$2,$C32,$D32),'[1]4.10adata'!$A$2:$N$250,MATCH('4.10a'!J$4,'[1]4.10adata'!$A$2:$O$2,0),FALSE)</f>
        <v>0.15168966946850515</v>
      </c>
      <c r="K32" s="132">
        <f>VLOOKUP(_xlfn.CONCAT($A$2,$C32,$D32),'[1]4.10adata'!$A$2:$N$250,MATCH('4.10a'!K$4,'[1]4.10adata'!$A$2:$O$2,0),FALSE)</f>
        <v>0.14845432437343656</v>
      </c>
      <c r="L32" s="132">
        <f>VLOOKUP(_xlfn.CONCAT($A$2,$C32,$D32),'[1]4.10adata'!$A$2:$N$250,MATCH('4.10a'!L$4,'[1]4.10adata'!$A$2:$O$2,0),FALSE)</f>
        <v>0.14892352397305508</v>
      </c>
      <c r="M32" s="132">
        <f>VLOOKUP(_xlfn.CONCAT($A$2,$C32,$D32),'[1]4.10adata'!$A$2:$N$250,MATCH('4.10a'!M$4,'[1]4.10adata'!$A$2:$O$2,0),FALSE)</f>
        <v>0.14595571622232265</v>
      </c>
      <c r="N32" s="132">
        <f>VLOOKUP(_xlfn.CONCAT($A$2,$C32,$D32),'[1]4.10adata'!$A$2:$N$250,MATCH('4.10a'!N$4,'[1]4.10adata'!$A$2:$O$2,0),FALSE)</f>
        <v>0.13484731845008982</v>
      </c>
    </row>
    <row r="33" spans="1:14" x14ac:dyDescent="0.35">
      <c r="B33" s="107"/>
      <c r="C33" s="108" t="s">
        <v>148</v>
      </c>
      <c r="D33" s="108" t="s">
        <v>51</v>
      </c>
      <c r="E33" s="131">
        <f>VLOOKUP(_xlfn.CONCAT($A$2,$C33,$D33),'[1]4.10adata'!$A$2:$N$250,MATCH('4.10a'!E$4,'[1]4.10adata'!$A$2:$O$2,0),FALSE)</f>
        <v>8075</v>
      </c>
      <c r="F33" s="131">
        <f>VLOOKUP(_xlfn.CONCAT($A$2,$C33,$D33),'[1]4.10adata'!$A$2:$N$250,MATCH('4.10a'!F$4,'[1]4.10adata'!$A$2:$O$2,0),FALSE)</f>
        <v>9725</v>
      </c>
      <c r="G33" s="131">
        <f>VLOOKUP(_xlfn.CONCAT($A$2,$C33,$D33),'[1]4.10adata'!$A$2:$N$250,MATCH('4.10a'!G$4,'[1]4.10adata'!$A$2:$O$2,0),FALSE)</f>
        <v>10140</v>
      </c>
      <c r="H33" s="131">
        <f>VLOOKUP(_xlfn.CONCAT($A$2,$C33,$D33),'[1]4.10adata'!$A$2:$N$250,MATCH('4.10a'!H$4,'[1]4.10adata'!$A$2:$O$2,0),FALSE)</f>
        <v>8775</v>
      </c>
      <c r="I33" s="131">
        <f>VLOOKUP(_xlfn.CONCAT($A$2,$C33,$D33),'[1]4.10adata'!$A$2:$N$250,MATCH('4.10a'!I$4,'[1]4.10adata'!$A$2:$O$2,0),FALSE)</f>
        <v>8660</v>
      </c>
      <c r="J33" s="131">
        <f>VLOOKUP(_xlfn.CONCAT($A$2,$C33,$D33),'[1]4.10adata'!$A$2:$N$250,MATCH('4.10a'!J$4,'[1]4.10adata'!$A$2:$O$2,0),FALSE)</f>
        <v>9170</v>
      </c>
      <c r="K33" s="131">
        <f>VLOOKUP(_xlfn.CONCAT($A$2,$C33,$D33),'[1]4.10adata'!$A$2:$N$250,MATCH('4.10a'!K$4,'[1]4.10adata'!$A$2:$O$2,0),FALSE)</f>
        <v>9160</v>
      </c>
      <c r="L33" s="131">
        <f>VLOOKUP(_xlfn.CONCAT($A$2,$C33,$D33),'[1]4.10adata'!$A$2:$N$250,MATCH('4.10a'!L$4,'[1]4.10adata'!$A$2:$O$2,0),FALSE)</f>
        <v>8755</v>
      </c>
      <c r="M33" s="131">
        <f>VLOOKUP(_xlfn.CONCAT($A$2,$C33,$D33),'[1]4.10adata'!$A$2:$N$250,MATCH('4.10a'!M$4,'[1]4.10adata'!$A$2:$O$2,0),FALSE)</f>
        <v>8670</v>
      </c>
      <c r="N33" s="131">
        <f>VLOOKUP(_xlfn.CONCAT($A$2,$C33,$D33),'[1]4.10adata'!$A$2:$N$250,MATCH('4.10a'!N$4,'[1]4.10adata'!$A$2:$O$2,0),FALSE)</f>
        <v>8880</v>
      </c>
    </row>
    <row r="34" spans="1:14" x14ac:dyDescent="0.35">
      <c r="B34" s="107"/>
      <c r="C34" s="73" t="s">
        <v>148</v>
      </c>
      <c r="D34" s="108" t="s">
        <v>129</v>
      </c>
      <c r="E34" s="132">
        <f>VLOOKUP(_xlfn.CONCAT($A$2,$C34,$D34),'[1]4.10adata'!$A$2:$N$250,MATCH('4.10a'!E$4,'[1]4.10adata'!$A$2:$O$2,0),FALSE)</f>
        <v>0.58802886887058881</v>
      </c>
      <c r="F34" s="132">
        <f>VLOOKUP(_xlfn.CONCAT($A$2,$C34,$D34),'[1]4.10adata'!$A$2:$N$250,MATCH('4.10a'!F$4,'[1]4.10adata'!$A$2:$O$2,0),FALSE)</f>
        <v>0.57991567513275299</v>
      </c>
      <c r="G34" s="132">
        <f>VLOOKUP(_xlfn.CONCAT($A$2,$C34,$D34),'[1]4.10adata'!$A$2:$N$250,MATCH('4.10a'!G$4,'[1]4.10adata'!$A$2:$O$2,0),FALSE)</f>
        <v>0.59337930760108282</v>
      </c>
      <c r="H34" s="132">
        <f>VLOOKUP(_xlfn.CONCAT($A$2,$C34,$D34),'[1]4.10adata'!$A$2:$N$250,MATCH('4.10a'!H$4,'[1]4.10adata'!$A$2:$O$2,0),FALSE)</f>
        <v>0.57099749972837277</v>
      </c>
      <c r="I34" s="132">
        <f>VLOOKUP(_xlfn.CONCAT($A$2,$C34,$D34),'[1]4.10adata'!$A$2:$N$250,MATCH('4.10a'!I$4,'[1]4.10adata'!$A$2:$O$2,0),FALSE)</f>
        <v>0.58330167582713643</v>
      </c>
      <c r="J34" s="132">
        <f>VLOOKUP(_xlfn.CONCAT($A$2,$C34,$D34),'[1]4.10adata'!$A$2:$N$250,MATCH('4.10a'!J$4,'[1]4.10adata'!$A$2:$O$2,0),FALSE)</f>
        <v>0.59963746555465025</v>
      </c>
      <c r="K34" s="132">
        <f>VLOOKUP(_xlfn.CONCAT($A$2,$C34,$D34),'[1]4.10adata'!$A$2:$N$250,MATCH('4.10a'!K$4,'[1]4.10adata'!$A$2:$O$2,0),FALSE)</f>
        <v>0.59033119871536288</v>
      </c>
      <c r="L34" s="132">
        <f>VLOOKUP(_xlfn.CONCAT($A$2,$C34,$D34),'[1]4.10adata'!$A$2:$N$250,MATCH('4.10a'!L$4,'[1]4.10adata'!$A$2:$O$2,0),FALSE)</f>
        <v>0.57806102232201828</v>
      </c>
      <c r="M34" s="132">
        <f>VLOOKUP(_xlfn.CONCAT($A$2,$C34,$D34),'[1]4.10adata'!$A$2:$N$250,MATCH('4.10a'!M$4,'[1]4.10adata'!$A$2:$O$2,0),FALSE)</f>
        <v>0.55967981408559808</v>
      </c>
      <c r="N34" s="132">
        <f>VLOOKUP(_xlfn.CONCAT($A$2,$C34,$D34),'[1]4.10adata'!$A$2:$N$250,MATCH('4.10a'!N$4,'[1]4.10adata'!$A$2:$O$2,0),FALSE)</f>
        <v>0.56966897613548884</v>
      </c>
    </row>
    <row r="35" spans="1:14" x14ac:dyDescent="0.35">
      <c r="B35" s="93" t="s">
        <v>149</v>
      </c>
      <c r="C35" s="80" t="s">
        <v>103</v>
      </c>
      <c r="D35" s="139" t="s">
        <v>51</v>
      </c>
      <c r="E35" s="95">
        <f>VLOOKUP(_xlfn.CONCAT($A$2,$C35,$D35),'[1]4.10adata'!$A$2:$N$250,MATCH('4.10a'!E$4,'[1]4.10adata'!$A$2:$O$2,0),FALSE)</f>
        <v>13735</v>
      </c>
      <c r="F35" s="95">
        <f>VLOOKUP(_xlfn.CONCAT($A$2,$C35,$D35),'[1]4.10adata'!$A$2:$N$250,MATCH('4.10a'!F$4,'[1]4.10adata'!$A$2:$O$2,0),FALSE)</f>
        <v>16765</v>
      </c>
      <c r="G35" s="95">
        <f>VLOOKUP(_xlfn.CONCAT($A$2,$C35,$D35),'[1]4.10adata'!$A$2:$N$250,MATCH('4.10a'!G$4,'[1]4.10adata'!$A$2:$O$2,0),FALSE)</f>
        <v>17090</v>
      </c>
      <c r="H35" s="95">
        <f>VLOOKUP(_xlfn.CONCAT($A$2,$C35,$D35),'[1]4.10adata'!$A$2:$N$250,MATCH('4.10a'!H$4,'[1]4.10adata'!$A$2:$O$2,0),FALSE)</f>
        <v>15370</v>
      </c>
      <c r="I35" s="95">
        <f>VLOOKUP(_xlfn.CONCAT($A$2,$C35,$D35),'[1]4.10adata'!$A$2:$N$250,MATCH('4.10a'!I$4,'[1]4.10adata'!$A$2:$O$2,0),FALSE)</f>
        <v>14845</v>
      </c>
      <c r="J35" s="95">
        <f>VLOOKUP(_xlfn.CONCAT($A$2,$C35,$D35),'[1]4.10adata'!$A$2:$N$250,MATCH('4.10a'!J$4,'[1]4.10adata'!$A$2:$O$2,0),FALSE)</f>
        <v>15295</v>
      </c>
      <c r="K35" s="95">
        <f>VLOOKUP(_xlfn.CONCAT($A$2,$C35,$D35),'[1]4.10adata'!$A$2:$N$250,MATCH('4.10a'!K$4,'[1]4.10adata'!$A$2:$O$2,0),FALSE)</f>
        <v>15520</v>
      </c>
      <c r="L35" s="95">
        <f>VLOOKUP(_xlfn.CONCAT($A$2,$C35,$D35),'[1]4.10adata'!$A$2:$N$250,MATCH('4.10a'!L$4,'[1]4.10adata'!$A$2:$O$2,0),FALSE)</f>
        <v>15145</v>
      </c>
      <c r="M35" s="95">
        <f>VLOOKUP(_xlfn.CONCAT($A$2,$C35,$D35),'[1]4.10adata'!$A$2:$N$250,MATCH('4.10a'!M$4,'[1]4.10adata'!$A$2:$O$2,0),FALSE)</f>
        <v>15490</v>
      </c>
      <c r="N35" s="95">
        <f>VLOOKUP(_xlfn.CONCAT($A$2,$C35,$D35),'[1]4.10adata'!$A$2:$N$250,MATCH('4.10a'!N$4,'[1]4.10adata'!$A$2:$O$2,0),FALSE)</f>
        <v>15590</v>
      </c>
    </row>
    <row r="37" spans="1:14" x14ac:dyDescent="0.35">
      <c r="A37" s="60" t="s">
        <v>63</v>
      </c>
    </row>
    <row r="38" spans="1:14" x14ac:dyDescent="0.35">
      <c r="A38" s="34"/>
    </row>
    <row r="39" spans="1:14" x14ac:dyDescent="0.35">
      <c r="A39" s="34" t="s">
        <v>164</v>
      </c>
    </row>
    <row r="40" spans="1:14" x14ac:dyDescent="0.35">
      <c r="A40" s="34" t="s">
        <v>151</v>
      </c>
    </row>
    <row r="41" spans="1:14" x14ac:dyDescent="0.35">
      <c r="A41" s="60" t="s">
        <v>152</v>
      </c>
    </row>
    <row r="42" spans="1:14" x14ac:dyDescent="0.35">
      <c r="A42" s="60"/>
    </row>
    <row r="43" spans="1:14" x14ac:dyDescent="0.35">
      <c r="A43" s="34" t="s">
        <v>153</v>
      </c>
    </row>
    <row r="44" spans="1:14" x14ac:dyDescent="0.35">
      <c r="A44" s="34" t="s">
        <v>154</v>
      </c>
    </row>
    <row r="45" spans="1:14" x14ac:dyDescent="0.35">
      <c r="A45" s="34" t="s">
        <v>105</v>
      </c>
    </row>
    <row r="46" spans="1:14" x14ac:dyDescent="0.35">
      <c r="A46" s="60" t="s">
        <v>155</v>
      </c>
    </row>
    <row r="47" spans="1:14" x14ac:dyDescent="0.35">
      <c r="A47" s="60" t="s">
        <v>156</v>
      </c>
    </row>
    <row r="48" spans="1:14" x14ac:dyDescent="0.35">
      <c r="A48" s="6"/>
    </row>
    <row r="49" spans="1:1" x14ac:dyDescent="0.35">
      <c r="A49" s="7" t="s">
        <v>64</v>
      </c>
    </row>
  </sheetData>
  <mergeCells count="5">
    <mergeCell ref="B5:B8"/>
    <mergeCell ref="B9:B20"/>
    <mergeCell ref="B21:B24"/>
    <mergeCell ref="B25:B28"/>
    <mergeCell ref="B29:B34"/>
  </mergeCells>
  <dataValidations count="1">
    <dataValidation type="list" allowBlank="1" showInputMessage="1" showErrorMessage="1" sqref="A2" xr:uid="{FB927FC6-0855-4AB6-BA31-6CCF2657B368}">
      <formula1>$Z$4:$Z$11</formula1>
    </dataValidation>
  </dataValidations>
  <hyperlinks>
    <hyperlink ref="A49" location="Index!A1" display="Back to index" xr:uid="{0E5B23C6-6372-4C15-B2A9-414D64672B3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B6702-8401-41CD-8D19-A086DF9EACC3}">
  <dimension ref="A1:N40"/>
  <sheetViews>
    <sheetView zoomScaleNormal="100" workbookViewId="0">
      <selection activeCell="A73" sqref="A73:A74"/>
    </sheetView>
  </sheetViews>
  <sheetFormatPr defaultColWidth="8.81640625" defaultRowHeight="14.5" x14ac:dyDescent="0.35"/>
  <cols>
    <col min="1" max="1" width="38" style="2" customWidth="1"/>
    <col min="2" max="2" width="14.81640625" style="2" customWidth="1"/>
    <col min="3" max="3" width="11.453125" style="2" customWidth="1"/>
    <col min="4" max="4" width="11.81640625" style="2" customWidth="1"/>
    <col min="5" max="16384" width="8.81640625" style="2"/>
  </cols>
  <sheetData>
    <row r="1" spans="1:6" x14ac:dyDescent="0.35">
      <c r="A1" s="27" t="s">
        <v>165</v>
      </c>
    </row>
    <row r="2" spans="1:6" x14ac:dyDescent="0.35">
      <c r="A2" s="27"/>
    </row>
    <row r="3" spans="1:6" ht="29" x14ac:dyDescent="0.35">
      <c r="A3" s="15" t="s">
        <v>108</v>
      </c>
      <c r="B3" s="16" t="s">
        <v>109</v>
      </c>
      <c r="F3" s="31"/>
    </row>
    <row r="4" spans="1:6" x14ac:dyDescent="0.35">
      <c r="A4" s="55" t="s">
        <v>112</v>
      </c>
      <c r="B4" s="130">
        <v>0.27215189873417722</v>
      </c>
      <c r="D4" s="45"/>
    </row>
    <row r="5" spans="1:6" x14ac:dyDescent="0.35">
      <c r="A5" s="56" t="s">
        <v>111</v>
      </c>
      <c r="B5" s="23">
        <v>0.20042194092827004</v>
      </c>
    </row>
    <row r="6" spans="1:6" x14ac:dyDescent="0.35">
      <c r="A6" s="55" t="s">
        <v>110</v>
      </c>
      <c r="B6" s="130">
        <v>0.13924050632911392</v>
      </c>
    </row>
    <row r="7" spans="1:6" x14ac:dyDescent="0.35">
      <c r="A7" s="56" t="s">
        <v>115</v>
      </c>
      <c r="B7" s="23">
        <v>0.1160337552742616</v>
      </c>
    </row>
    <row r="8" spans="1:6" x14ac:dyDescent="0.35">
      <c r="A8" s="55" t="s">
        <v>113</v>
      </c>
      <c r="B8" s="130">
        <v>9.9156118143459912E-2</v>
      </c>
    </row>
    <row r="9" spans="1:6" x14ac:dyDescent="0.35">
      <c r="A9" s="56" t="s">
        <v>123</v>
      </c>
      <c r="B9" s="23">
        <v>8.6497890295358648E-2</v>
      </c>
    </row>
    <row r="10" spans="1:6" x14ac:dyDescent="0.35">
      <c r="A10" s="55" t="s">
        <v>114</v>
      </c>
      <c r="B10" s="130">
        <v>3.7974683544303799E-2</v>
      </c>
    </row>
    <row r="11" spans="1:6" x14ac:dyDescent="0.35">
      <c r="A11" s="56" t="s">
        <v>117</v>
      </c>
      <c r="B11" s="23">
        <v>3.5864978902953586E-2</v>
      </c>
    </row>
    <row r="12" spans="1:6" x14ac:dyDescent="0.35">
      <c r="A12" s="55" t="s">
        <v>122</v>
      </c>
      <c r="B12" s="130">
        <v>1.2658227848101266E-2</v>
      </c>
    </row>
    <row r="13" spans="1:6" x14ac:dyDescent="0.35">
      <c r="A13" s="48"/>
      <c r="B13" s="24"/>
    </row>
    <row r="14" spans="1:6" x14ac:dyDescent="0.35">
      <c r="A14" s="60" t="s">
        <v>104</v>
      </c>
    </row>
    <row r="15" spans="1:6" ht="43" customHeight="1" x14ac:dyDescent="0.35">
      <c r="A15" s="50" t="s">
        <v>119</v>
      </c>
      <c r="B15" s="50"/>
    </row>
    <row r="16" spans="1:6" ht="22" customHeight="1" x14ac:dyDescent="0.35">
      <c r="A16" s="50" t="s">
        <v>166</v>
      </c>
      <c r="B16" s="50"/>
    </row>
    <row r="18" spans="1:1" x14ac:dyDescent="0.35">
      <c r="A18" s="7" t="s">
        <v>64</v>
      </c>
    </row>
    <row r="40" spans="14:14" x14ac:dyDescent="0.35">
      <c r="N40" s="40" t="s">
        <v>162</v>
      </c>
    </row>
  </sheetData>
  <mergeCells count="2">
    <mergeCell ref="A15:B15"/>
    <mergeCell ref="A16:B16"/>
  </mergeCells>
  <hyperlinks>
    <hyperlink ref="A18" location="Index!A1" display="Back to index" xr:uid="{5D80163E-FD63-40BD-8CD7-BCD104169C8C}"/>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6D996-741C-4623-9411-E3C4429EC1CA}">
  <dimension ref="A1:W38"/>
  <sheetViews>
    <sheetView zoomScaleNormal="100" workbookViewId="0">
      <selection activeCell="A73" sqref="A73:A74"/>
    </sheetView>
  </sheetViews>
  <sheetFormatPr defaultColWidth="8.81640625" defaultRowHeight="14.5" x14ac:dyDescent="0.35"/>
  <cols>
    <col min="1" max="1" width="37.81640625" style="2" customWidth="1"/>
    <col min="2" max="11" width="11.81640625" style="2" customWidth="1"/>
    <col min="12" max="12" width="9.81640625" style="2" bestFit="1" customWidth="1"/>
    <col min="13" max="15" width="10.1796875" style="2" bestFit="1" customWidth="1"/>
    <col min="16" max="19" width="8.81640625" style="2"/>
    <col min="20" max="20" width="35.453125" style="2" customWidth="1"/>
    <col min="21" max="21" width="9" style="2" bestFit="1" customWidth="1"/>
    <col min="22" max="22" width="11.1796875" style="2" customWidth="1"/>
    <col min="23" max="24" width="11.81640625" style="2" customWidth="1"/>
    <col min="25" max="16384" width="8.81640625" style="2"/>
  </cols>
  <sheetData>
    <row r="1" spans="1:23" x14ac:dyDescent="0.35">
      <c r="A1" s="27" t="s">
        <v>167</v>
      </c>
    </row>
    <row r="2" spans="1:23" x14ac:dyDescent="0.35">
      <c r="M2" s="31"/>
      <c r="N2" s="40"/>
    </row>
    <row r="3" spans="1:23" x14ac:dyDescent="0.35">
      <c r="A3" s="15" t="s">
        <v>108</v>
      </c>
      <c r="B3" s="16" t="s">
        <v>53</v>
      </c>
      <c r="C3" s="17" t="s">
        <v>54</v>
      </c>
      <c r="D3" s="17" t="s">
        <v>55</v>
      </c>
      <c r="E3" s="17" t="s">
        <v>56</v>
      </c>
      <c r="F3" s="28" t="s">
        <v>57</v>
      </c>
      <c r="G3" s="17" t="s">
        <v>58</v>
      </c>
      <c r="H3" s="17" t="s">
        <v>59</v>
      </c>
      <c r="I3" s="17" t="s">
        <v>60</v>
      </c>
      <c r="J3" s="28" t="s">
        <v>61</v>
      </c>
      <c r="K3" s="17" t="s">
        <v>62</v>
      </c>
      <c r="T3" s="57"/>
      <c r="U3" s="46"/>
      <c r="V3" s="57"/>
      <c r="W3" s="57"/>
    </row>
    <row r="4" spans="1:23" x14ac:dyDescent="0.35">
      <c r="A4" s="55" t="s">
        <v>112</v>
      </c>
      <c r="B4" s="103">
        <v>972.06000000000006</v>
      </c>
      <c r="C4" s="103">
        <v>1018.0700000000003</v>
      </c>
      <c r="D4" s="103">
        <v>896.98000000000013</v>
      </c>
      <c r="E4" s="103">
        <v>1046.3299999999995</v>
      </c>
      <c r="F4" s="103">
        <v>1203.6199999999999</v>
      </c>
      <c r="G4" s="103">
        <v>1195.9000000000017</v>
      </c>
      <c r="H4" s="103">
        <v>1112.890000000001</v>
      </c>
      <c r="I4" s="103">
        <v>1189.2899999999995</v>
      </c>
      <c r="J4" s="103">
        <v>1339.5800000000011</v>
      </c>
      <c r="K4" s="103">
        <v>1290</v>
      </c>
      <c r="L4" s="59"/>
      <c r="M4" s="59"/>
      <c r="N4" s="45"/>
      <c r="T4" s="53"/>
      <c r="U4" s="54"/>
      <c r="V4" s="47"/>
      <c r="W4" s="47"/>
    </row>
    <row r="5" spans="1:23" x14ac:dyDescent="0.35">
      <c r="A5" s="56" t="s">
        <v>113</v>
      </c>
      <c r="B5" s="104">
        <v>472.07</v>
      </c>
      <c r="C5" s="104">
        <v>501.0800000000001</v>
      </c>
      <c r="D5" s="104">
        <v>514.93000000000006</v>
      </c>
      <c r="E5" s="104">
        <v>471.57999999999993</v>
      </c>
      <c r="F5" s="104">
        <v>536.2700000000001</v>
      </c>
      <c r="G5" s="104">
        <v>585.44000000000005</v>
      </c>
      <c r="H5" s="104">
        <v>475.19999999999993</v>
      </c>
      <c r="I5" s="104">
        <v>431</v>
      </c>
      <c r="J5" s="104">
        <v>457.4</v>
      </c>
      <c r="K5" s="104">
        <v>470</v>
      </c>
      <c r="L5" s="59"/>
      <c r="M5" s="59"/>
      <c r="U5" s="58"/>
      <c r="V5" s="59"/>
      <c r="W5" s="59"/>
    </row>
    <row r="6" spans="1:23" x14ac:dyDescent="0.35">
      <c r="A6" s="55" t="s">
        <v>110</v>
      </c>
      <c r="B6" s="103">
        <v>625.75000000000034</v>
      </c>
      <c r="C6" s="103">
        <v>641.18000000000029</v>
      </c>
      <c r="D6" s="103">
        <v>609.29000000000042</v>
      </c>
      <c r="E6" s="103">
        <v>533.95999999999992</v>
      </c>
      <c r="F6" s="103">
        <v>659.43</v>
      </c>
      <c r="G6" s="103">
        <v>668.19999999999993</v>
      </c>
      <c r="H6" s="103">
        <v>640.32000000000005</v>
      </c>
      <c r="I6" s="103">
        <v>581.87000000000012</v>
      </c>
      <c r="J6" s="103">
        <v>628.67000000000007</v>
      </c>
      <c r="K6" s="103">
        <v>660</v>
      </c>
      <c r="L6" s="59"/>
      <c r="M6" s="59"/>
      <c r="T6" s="53"/>
      <c r="U6" s="54"/>
      <c r="V6" s="47"/>
      <c r="W6" s="47"/>
    </row>
    <row r="7" spans="1:23" x14ac:dyDescent="0.35">
      <c r="A7" s="56" t="s">
        <v>114</v>
      </c>
      <c r="B7" s="104">
        <v>140.78000000000017</v>
      </c>
      <c r="C7" s="104">
        <v>132.16000000000008</v>
      </c>
      <c r="D7" s="104">
        <v>117.32000000000009</v>
      </c>
      <c r="E7" s="104">
        <v>122.82000000000005</v>
      </c>
      <c r="F7" s="104">
        <v>147</v>
      </c>
      <c r="G7" s="104">
        <v>214</v>
      </c>
      <c r="H7" s="104">
        <v>170</v>
      </c>
      <c r="I7" s="104">
        <v>165.5</v>
      </c>
      <c r="J7" s="104">
        <v>180.33</v>
      </c>
      <c r="K7" s="104">
        <v>180</v>
      </c>
      <c r="L7" s="59"/>
      <c r="M7" s="59"/>
      <c r="U7" s="58"/>
      <c r="V7" s="59"/>
      <c r="W7" s="59"/>
    </row>
    <row r="8" spans="1:23" x14ac:dyDescent="0.35">
      <c r="A8" s="55" t="s">
        <v>111</v>
      </c>
      <c r="B8" s="103">
        <v>1011.7999999999997</v>
      </c>
      <c r="C8" s="103">
        <v>1022.5</v>
      </c>
      <c r="D8" s="103">
        <v>1005.6</v>
      </c>
      <c r="E8" s="103">
        <v>1059.51</v>
      </c>
      <c r="F8" s="103">
        <v>1173.72</v>
      </c>
      <c r="G8" s="103">
        <v>1074.93</v>
      </c>
      <c r="H8" s="103">
        <v>969.41000000000031</v>
      </c>
      <c r="I8" s="103">
        <v>938.64000000000021</v>
      </c>
      <c r="J8" s="103">
        <v>945.1</v>
      </c>
      <c r="K8" s="103">
        <v>950</v>
      </c>
      <c r="L8" s="59"/>
      <c r="M8" s="59"/>
      <c r="T8" s="53"/>
      <c r="U8" s="54"/>
      <c r="V8" s="47"/>
      <c r="W8" s="47"/>
    </row>
    <row r="9" spans="1:23" x14ac:dyDescent="0.35">
      <c r="A9" s="56" t="s">
        <v>117</v>
      </c>
      <c r="B9" s="104">
        <v>137.96999999999997</v>
      </c>
      <c r="C9" s="104">
        <v>136.66</v>
      </c>
      <c r="D9" s="104">
        <v>174.5</v>
      </c>
      <c r="E9" s="104">
        <v>164</v>
      </c>
      <c r="F9" s="104">
        <v>226</v>
      </c>
      <c r="G9" s="104">
        <v>183.03000000000006</v>
      </c>
      <c r="H9" s="104">
        <v>159.66000000000003</v>
      </c>
      <c r="I9" s="104">
        <v>146.67000000000002</v>
      </c>
      <c r="J9" s="104">
        <v>169.33</v>
      </c>
      <c r="K9" s="104">
        <v>170</v>
      </c>
      <c r="L9" s="59"/>
      <c r="M9" s="59"/>
      <c r="U9" s="58"/>
      <c r="V9" s="59"/>
      <c r="W9" s="59"/>
    </row>
    <row r="10" spans="1:23" x14ac:dyDescent="0.35">
      <c r="A10" s="55" t="s">
        <v>115</v>
      </c>
      <c r="B10" s="103">
        <v>415.98999999999995</v>
      </c>
      <c r="C10" s="103">
        <v>439.5</v>
      </c>
      <c r="D10" s="103">
        <v>429</v>
      </c>
      <c r="E10" s="103">
        <v>463</v>
      </c>
      <c r="F10" s="103">
        <v>482</v>
      </c>
      <c r="G10" s="103">
        <v>531.41999999999996</v>
      </c>
      <c r="H10" s="103">
        <v>500.07</v>
      </c>
      <c r="I10" s="103">
        <v>502.06999999999988</v>
      </c>
      <c r="J10" s="103">
        <v>528.8900000000001</v>
      </c>
      <c r="K10" s="103">
        <v>550</v>
      </c>
      <c r="L10" s="59"/>
      <c r="M10" s="59"/>
      <c r="T10" s="53"/>
      <c r="U10" s="54"/>
      <c r="V10" s="47"/>
      <c r="W10" s="47"/>
    </row>
    <row r="11" spans="1:23" x14ac:dyDescent="0.35">
      <c r="A11" s="56" t="s">
        <v>122</v>
      </c>
      <c r="B11" s="104">
        <v>29</v>
      </c>
      <c r="C11" s="104">
        <v>23</v>
      </c>
      <c r="D11" s="104">
        <v>32</v>
      </c>
      <c r="E11" s="104">
        <v>34</v>
      </c>
      <c r="F11" s="104">
        <v>31</v>
      </c>
      <c r="G11" s="104">
        <v>38</v>
      </c>
      <c r="H11" s="104">
        <v>37.659999999999997</v>
      </c>
      <c r="I11" s="104">
        <v>53</v>
      </c>
      <c r="J11" s="104">
        <v>45</v>
      </c>
      <c r="K11" s="104">
        <v>60</v>
      </c>
      <c r="L11" s="59"/>
      <c r="M11" s="59"/>
      <c r="U11" s="58"/>
      <c r="V11" s="59"/>
      <c r="W11" s="59"/>
    </row>
    <row r="12" spans="1:23" x14ac:dyDescent="0.35">
      <c r="A12" s="55" t="s">
        <v>123</v>
      </c>
      <c r="B12" s="103">
        <v>488.53999999999996</v>
      </c>
      <c r="C12" s="103">
        <v>451.93999999999994</v>
      </c>
      <c r="D12" s="103">
        <v>476.56999999999988</v>
      </c>
      <c r="E12" s="103">
        <v>470.60999999999996</v>
      </c>
      <c r="F12" s="103">
        <v>447.01</v>
      </c>
      <c r="G12" s="103">
        <v>418.73</v>
      </c>
      <c r="H12" s="103">
        <v>394.89000000000004</v>
      </c>
      <c r="I12" s="103">
        <v>392.8</v>
      </c>
      <c r="J12" s="103">
        <v>435.39</v>
      </c>
      <c r="K12" s="103">
        <v>410</v>
      </c>
      <c r="L12" s="59"/>
      <c r="M12" s="59"/>
      <c r="T12" s="53"/>
      <c r="U12" s="54"/>
      <c r="V12" s="47"/>
      <c r="W12" s="47"/>
    </row>
    <row r="13" spans="1:23" x14ac:dyDescent="0.35">
      <c r="A13" s="56" t="s">
        <v>124</v>
      </c>
      <c r="B13" s="104">
        <v>4293.96</v>
      </c>
      <c r="C13" s="104">
        <v>4366.09</v>
      </c>
      <c r="D13" s="104">
        <v>4256.1900000000005</v>
      </c>
      <c r="E13" s="104">
        <v>4365.8099999999995</v>
      </c>
      <c r="F13" s="104">
        <v>4906.05</v>
      </c>
      <c r="G13" s="104">
        <v>4909.6500000000015</v>
      </c>
      <c r="H13" s="104">
        <v>4460.1000000000013</v>
      </c>
      <c r="I13" s="104">
        <v>4400.84</v>
      </c>
      <c r="J13" s="104">
        <v>4729.6900000000014</v>
      </c>
      <c r="K13" s="104">
        <v>4740</v>
      </c>
      <c r="L13" s="59"/>
      <c r="M13" s="59"/>
      <c r="U13" s="58"/>
      <c r="V13" s="59"/>
      <c r="W13" s="59"/>
    </row>
    <row r="14" spans="1:23" x14ac:dyDescent="0.35">
      <c r="A14" s="6"/>
      <c r="U14" s="54"/>
    </row>
    <row r="15" spans="1:23" x14ac:dyDescent="0.35">
      <c r="A15" s="45"/>
      <c r="T15" s="26"/>
    </row>
    <row r="25" spans="2:2" x14ac:dyDescent="0.35">
      <c r="B25" s="7"/>
    </row>
    <row r="34" spans="1:1" x14ac:dyDescent="0.35">
      <c r="A34" s="60" t="s">
        <v>63</v>
      </c>
    </row>
    <row r="35" spans="1:1" x14ac:dyDescent="0.35">
      <c r="A35" s="60" t="s">
        <v>119</v>
      </c>
    </row>
    <row r="36" spans="1:1" x14ac:dyDescent="0.35">
      <c r="A36" s="60" t="s">
        <v>125</v>
      </c>
    </row>
    <row r="37" spans="1:1" x14ac:dyDescent="0.35">
      <c r="A37" s="34"/>
    </row>
    <row r="38" spans="1:1" x14ac:dyDescent="0.35">
      <c r="A38" s="7" t="s">
        <v>64</v>
      </c>
    </row>
  </sheetData>
  <hyperlinks>
    <hyperlink ref="A38" location="Index!A1" display="Back to index" xr:uid="{FAE95C7A-ABE0-4993-A8E3-2EF099FEF78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E02B-B982-4953-B572-67D2478A5CBB}">
  <dimension ref="A2:Z49"/>
  <sheetViews>
    <sheetView zoomScale="80" zoomScaleNormal="80" workbookViewId="0">
      <selection activeCell="A73" sqref="A73:A74"/>
    </sheetView>
  </sheetViews>
  <sheetFormatPr defaultColWidth="8.81640625" defaultRowHeight="14.5" x14ac:dyDescent="0.35"/>
  <cols>
    <col min="1" max="1" width="28.453125" style="2" customWidth="1"/>
    <col min="2" max="2" width="21.1796875" style="2" customWidth="1"/>
    <col min="3" max="3" width="20.54296875" style="2" customWidth="1"/>
    <col min="4" max="4" width="5.54296875" style="2" customWidth="1"/>
    <col min="5" max="15" width="11.81640625" style="2" customWidth="1"/>
    <col min="16" max="16384" width="8.81640625" style="2"/>
  </cols>
  <sheetData>
    <row r="2" spans="1:26" ht="33.5" customHeight="1" x14ac:dyDescent="0.35">
      <c r="A2" s="62" t="s">
        <v>126</v>
      </c>
      <c r="B2" s="27" t="str">
        <f>_xlfn.CONCAT("Figure 4.12a ",A2," postgraduate research qualifiers over time by gender, ethnic group, POLAR4 status, disability and domicile (2009/10 to 2018/19) – UK")</f>
        <v>Figure 4.12a All engineering and technology postgraduate research qualifiers over time by gender, ethnic group, POLAR4 status, disability and domicile (2009/10 to 2018/19) – UK</v>
      </c>
      <c r="C2" s="5"/>
      <c r="D2" s="5"/>
      <c r="E2" s="5"/>
      <c r="F2" s="5"/>
      <c r="G2" s="5"/>
      <c r="H2" s="5"/>
      <c r="I2" s="5"/>
      <c r="J2" s="5"/>
      <c r="K2" s="5"/>
      <c r="L2" s="5"/>
      <c r="M2" s="5"/>
      <c r="N2" s="5"/>
      <c r="O2" s="5"/>
    </row>
    <row r="3" spans="1:26" x14ac:dyDescent="0.35">
      <c r="A3" s="5"/>
      <c r="B3" s="27"/>
      <c r="C3" s="5"/>
      <c r="D3" s="5"/>
      <c r="E3" s="5"/>
      <c r="F3" s="5"/>
      <c r="G3" s="5"/>
      <c r="H3" s="5"/>
      <c r="I3" s="5"/>
      <c r="J3" s="5"/>
      <c r="K3" s="5"/>
      <c r="L3" s="5"/>
      <c r="M3" s="5"/>
      <c r="N3" s="5"/>
    </row>
    <row r="4" spans="1:26" x14ac:dyDescent="0.35">
      <c r="B4" s="106"/>
      <c r="E4" s="16" t="s">
        <v>53</v>
      </c>
      <c r="F4" s="17" t="s">
        <v>54</v>
      </c>
      <c r="G4" s="17" t="s">
        <v>55</v>
      </c>
      <c r="H4" s="17" t="s">
        <v>56</v>
      </c>
      <c r="I4" s="28" t="s">
        <v>57</v>
      </c>
      <c r="J4" s="17" t="s">
        <v>58</v>
      </c>
      <c r="K4" s="17" t="s">
        <v>59</v>
      </c>
      <c r="L4" s="17" t="s">
        <v>60</v>
      </c>
      <c r="M4" s="28" t="s">
        <v>61</v>
      </c>
      <c r="N4" s="17" t="s">
        <v>62</v>
      </c>
      <c r="Z4" s="69" t="s">
        <v>126</v>
      </c>
    </row>
    <row r="5" spans="1:26" x14ac:dyDescent="0.35">
      <c r="B5" s="107" t="s">
        <v>127</v>
      </c>
      <c r="C5" s="108" t="s">
        <v>128</v>
      </c>
      <c r="D5" s="108" t="s">
        <v>51</v>
      </c>
      <c r="E5" s="131">
        <f>VLOOKUP(_xlfn.CONCAT($A$2,$C5,$D5),'[1]4.12adata'!$A$2:$N$250,MATCH('4.12a'!E$4,'[1]4.12adata'!$A$2:$O$2,0),FALSE)</f>
        <v>600</v>
      </c>
      <c r="F5" s="131">
        <f>VLOOKUP(_xlfn.CONCAT($A$2,$C5,$D5),'[1]4.12adata'!$A$2:$N$250,MATCH('4.12a'!F$4,'[1]4.12adata'!$A$2:$O$2,0),FALSE)</f>
        <v>635</v>
      </c>
      <c r="G5" s="131">
        <f>VLOOKUP(_xlfn.CONCAT($A$2,$C5,$D5),'[1]4.12adata'!$A$2:$N$250,MATCH('4.12a'!G$4,'[1]4.12adata'!$A$2:$O$2,0),FALSE)</f>
        <v>730</v>
      </c>
      <c r="H5" s="131">
        <f>VLOOKUP(_xlfn.CONCAT($A$2,$C5,$D5),'[1]4.12adata'!$A$2:$N$250,MATCH('4.12a'!H$4,'[1]4.12adata'!$A$2:$O$2,0),FALSE)</f>
        <v>735</v>
      </c>
      <c r="I5" s="131">
        <f>VLOOKUP(_xlfn.CONCAT($A$2,$C5,$D5),'[1]4.12adata'!$A$2:$N$250,MATCH('4.12a'!I$4,'[1]4.12adata'!$A$2:$O$2,0),FALSE)</f>
        <v>780</v>
      </c>
      <c r="J5" s="131">
        <f>VLOOKUP(_xlfn.CONCAT($A$2,$C5,$D5),'[1]4.12adata'!$A$2:$N$250,MATCH('4.12a'!J$4,'[1]4.12adata'!$A$2:$O$2,0),FALSE)</f>
        <v>795</v>
      </c>
      <c r="K5" s="131">
        <f>VLOOKUP(_xlfn.CONCAT($A$2,$C5,$D5),'[1]4.12adata'!$A$2:$N$250,MATCH('4.12a'!K$4,'[1]4.12adata'!$A$2:$O$2,0),FALSE)</f>
        <v>845</v>
      </c>
      <c r="L5" s="131">
        <f>VLOOKUP(_xlfn.CONCAT($A$2,$C5,$D5),'[1]4.12adata'!$A$2:$N$250,MATCH('4.12a'!L$4,'[1]4.12adata'!$A$2:$O$2,0),FALSE)</f>
        <v>925</v>
      </c>
      <c r="M5" s="131">
        <f>VLOOKUP(_xlfn.CONCAT($A$2,$C5,$D5),'[1]4.12adata'!$A$2:$N$250,MATCH('4.12a'!M$4,'[1]4.12adata'!$A$2:$O$2,0),FALSE)</f>
        <v>885</v>
      </c>
      <c r="N5" s="131">
        <f>VLOOKUP(_xlfn.CONCAT($A$2,$C5,$D5),'[1]4.12adata'!$A$2:$N$250,MATCH('4.12a'!N$4,'[1]4.12adata'!$A$2:$O$2,0),FALSE)</f>
        <v>1070</v>
      </c>
      <c r="Z5" s="69" t="s">
        <v>112</v>
      </c>
    </row>
    <row r="6" spans="1:26" x14ac:dyDescent="0.35">
      <c r="B6" s="107"/>
      <c r="C6" s="73" t="s">
        <v>128</v>
      </c>
      <c r="D6" s="108" t="s">
        <v>129</v>
      </c>
      <c r="E6" s="132">
        <f>VLOOKUP(_xlfn.CONCAT($A$2,$C6,$D6),'[1]4.12adata'!$A$2:$N$250,MATCH('4.12a'!E$4,'[1]4.12adata'!$A$2:$O$2,0),FALSE)</f>
        <v>0.21195177725076614</v>
      </c>
      <c r="F6" s="132">
        <f>VLOOKUP(_xlfn.CONCAT($A$2,$C6,$D6),'[1]4.12adata'!$A$2:$N$250,MATCH('4.12a'!F$4,'[1]4.12adata'!$A$2:$O$2,0),FALSE)</f>
        <v>0.21720281348665513</v>
      </c>
      <c r="G6" s="132">
        <f>VLOOKUP(_xlfn.CONCAT($A$2,$C6,$D6),'[1]4.12adata'!$A$2:$N$250,MATCH('4.12a'!G$4,'[1]4.12adata'!$A$2:$O$2,0),FALSE)</f>
        <v>0.23646811265781809</v>
      </c>
      <c r="H6" s="132">
        <f>VLOOKUP(_xlfn.CONCAT($A$2,$C6,$D6),'[1]4.12adata'!$A$2:$N$250,MATCH('4.12a'!H$4,'[1]4.12adata'!$A$2:$O$2,0),FALSE)</f>
        <v>0.22728510427625473</v>
      </c>
      <c r="I6" s="132">
        <f>VLOOKUP(_xlfn.CONCAT($A$2,$C6,$D6),'[1]4.12adata'!$A$2:$N$250,MATCH('4.12a'!I$4,'[1]4.12adata'!$A$2:$O$2,0),FALSE)</f>
        <v>0.24786618548433303</v>
      </c>
      <c r="J6" s="132">
        <f>VLOOKUP(_xlfn.CONCAT($A$2,$C6,$D6),'[1]4.12adata'!$A$2:$N$250,MATCH('4.12a'!J$4,'[1]4.12adata'!$A$2:$O$2,0),FALSE)</f>
        <v>0.23963718054012273</v>
      </c>
      <c r="K6" s="132">
        <f>VLOOKUP(_xlfn.CONCAT($A$2,$C6,$D6),'[1]4.12adata'!$A$2:$N$250,MATCH('4.12a'!K$4,'[1]4.12adata'!$A$2:$O$2,0),FALSE)</f>
        <v>0.24042078545860135</v>
      </c>
      <c r="L6" s="132">
        <f>VLOOKUP(_xlfn.CONCAT($A$2,$C6,$D6),'[1]4.12adata'!$A$2:$N$250,MATCH('4.12a'!L$4,'[1]4.12adata'!$A$2:$O$2,0),FALSE)</f>
        <v>0.25033866160931995</v>
      </c>
      <c r="M6" s="132">
        <f>VLOOKUP(_xlfn.CONCAT($A$2,$C6,$D6),'[1]4.12adata'!$A$2:$N$250,MATCH('4.12a'!M$4,'[1]4.12adata'!$A$2:$O$2,0),FALSE)</f>
        <v>0.23141361256544501</v>
      </c>
      <c r="N6" s="132">
        <f>VLOOKUP(_xlfn.CONCAT($A$2,$C6,$D6),'[1]4.12adata'!$A$2:$N$250,MATCH('4.12a'!N$4,'[1]4.12adata'!$A$2:$O$2,0),FALSE)</f>
        <v>0.26491705867789056</v>
      </c>
      <c r="Z6" s="69" t="s">
        <v>113</v>
      </c>
    </row>
    <row r="7" spans="1:26" x14ac:dyDescent="0.35">
      <c r="B7" s="107"/>
      <c r="C7" s="108" t="s">
        <v>130</v>
      </c>
      <c r="D7" s="133" t="s">
        <v>51</v>
      </c>
      <c r="E7" s="131">
        <f>VLOOKUP(_xlfn.CONCAT($A$2,$C7,$D7),'[1]4.12adata'!$A$2:$N$250,MATCH('4.12a'!E$4,'[1]4.12adata'!$A$2:$O$2,0),FALSE)</f>
        <v>2230</v>
      </c>
      <c r="F7" s="131">
        <f>VLOOKUP(_xlfn.CONCAT($A$2,$C7,$D7),'[1]4.12adata'!$A$2:$N$250,MATCH('4.12a'!F$4,'[1]4.12adata'!$A$2:$O$2,0),FALSE)</f>
        <v>2285</v>
      </c>
      <c r="G7" s="131">
        <f>VLOOKUP(_xlfn.CONCAT($A$2,$C7,$D7),'[1]4.12adata'!$A$2:$N$250,MATCH('4.12a'!G$4,'[1]4.12adata'!$A$2:$O$2,0),FALSE)</f>
        <v>2360</v>
      </c>
      <c r="H7" s="131">
        <f>VLOOKUP(_xlfn.CONCAT($A$2,$C7,$D7),'[1]4.12adata'!$A$2:$N$250,MATCH('4.12a'!H$4,'[1]4.12adata'!$A$2:$O$2,0),FALSE)</f>
        <v>2495</v>
      </c>
      <c r="I7" s="131">
        <f>VLOOKUP(_xlfn.CONCAT($A$2,$C7,$D7),'[1]4.12adata'!$A$2:$N$250,MATCH('4.12a'!I$4,'[1]4.12adata'!$A$2:$O$2,0),FALSE)</f>
        <v>2365</v>
      </c>
      <c r="J7" s="131">
        <f>VLOOKUP(_xlfn.CONCAT($A$2,$C7,$D7),'[1]4.12adata'!$A$2:$N$250,MATCH('4.12a'!J$4,'[1]4.12adata'!$A$2:$O$2,0),FALSE)</f>
        <v>2520</v>
      </c>
      <c r="K7" s="131">
        <f>VLOOKUP(_xlfn.CONCAT($A$2,$C7,$D7),'[1]4.12adata'!$A$2:$N$250,MATCH('4.12a'!K$4,'[1]4.12adata'!$A$2:$O$2,0),FALSE)</f>
        <v>2670</v>
      </c>
      <c r="L7" s="131">
        <f>VLOOKUP(_xlfn.CONCAT($A$2,$C7,$D7),'[1]4.12adata'!$A$2:$N$250,MATCH('4.12a'!L$4,'[1]4.12adata'!$A$2:$O$2,0),FALSE)</f>
        <v>2765</v>
      </c>
      <c r="M7" s="131">
        <f>VLOOKUP(_xlfn.CONCAT($A$2,$C7,$D7),'[1]4.12adata'!$A$2:$N$250,MATCH('4.12a'!M$4,'[1]4.12adata'!$A$2:$O$2,0),FALSE)</f>
        <v>2935</v>
      </c>
      <c r="N7" s="131">
        <f>VLOOKUP(_xlfn.CONCAT($A$2,$C7,$D7),'[1]4.12adata'!$A$2:$N$250,MATCH('4.12a'!N$4,'[1]4.12adata'!$A$2:$O$2,0),FALSE)</f>
        <v>2970</v>
      </c>
      <c r="Z7" s="69" t="s">
        <v>110</v>
      </c>
    </row>
    <row r="8" spans="1:26" x14ac:dyDescent="0.35">
      <c r="B8" s="107"/>
      <c r="C8" s="73" t="s">
        <v>130</v>
      </c>
      <c r="D8" s="108" t="s">
        <v>129</v>
      </c>
      <c r="E8" s="132">
        <f>VLOOKUP(_xlfn.CONCAT($A$2,$C8,$D8),'[1]4.12adata'!$A$2:$N$250,MATCH('4.12a'!E$4,'[1]4.12adata'!$A$2:$O$2,0),FALSE)</f>
        <v>0.78804822274923392</v>
      </c>
      <c r="F8" s="132">
        <f>VLOOKUP(_xlfn.CONCAT($A$2,$C8,$D8),'[1]4.12adata'!$A$2:$N$250,MATCH('4.12a'!F$4,'[1]4.12adata'!$A$2:$O$2,0),FALSE)</f>
        <v>0.78279718651334496</v>
      </c>
      <c r="G8" s="132">
        <f>VLOOKUP(_xlfn.CONCAT($A$2,$C8,$D8),'[1]4.12adata'!$A$2:$N$250,MATCH('4.12a'!G$4,'[1]4.12adata'!$A$2:$O$2,0),FALSE)</f>
        <v>0.76353188734218191</v>
      </c>
      <c r="H8" s="132">
        <f>VLOOKUP(_xlfn.CONCAT($A$2,$C8,$D8),'[1]4.12adata'!$A$2:$N$250,MATCH('4.12a'!H$4,'[1]4.12adata'!$A$2:$O$2,0),FALSE)</f>
        <v>0.7727148957237453</v>
      </c>
      <c r="I8" s="132">
        <f>VLOOKUP(_xlfn.CONCAT($A$2,$C8,$D8),'[1]4.12adata'!$A$2:$N$250,MATCH('4.12a'!I$4,'[1]4.12adata'!$A$2:$O$2,0),FALSE)</f>
        <v>0.75213381451566697</v>
      </c>
      <c r="J8" s="132">
        <f>VLOOKUP(_xlfn.CONCAT($A$2,$C8,$D8),'[1]4.12adata'!$A$2:$N$250,MATCH('4.12a'!J$4,'[1]4.12adata'!$A$2:$O$2,0),FALSE)</f>
        <v>0.76036281945987727</v>
      </c>
      <c r="K8" s="132">
        <f>VLOOKUP(_xlfn.CONCAT($A$2,$C8,$D8),'[1]4.12adata'!$A$2:$N$250,MATCH('4.12a'!K$4,'[1]4.12adata'!$A$2:$O$2,0),FALSE)</f>
        <v>0.75957921454139865</v>
      </c>
      <c r="L8" s="132">
        <f>VLOOKUP(_xlfn.CONCAT($A$2,$C8,$D8),'[1]4.12adata'!$A$2:$N$250,MATCH('4.12a'!L$4,'[1]4.12adata'!$A$2:$O$2,0),FALSE)</f>
        <v>0.74966133839068005</v>
      </c>
      <c r="M8" s="132">
        <f>VLOOKUP(_xlfn.CONCAT($A$2,$C8,$D8),'[1]4.12adata'!$A$2:$N$250,MATCH('4.12a'!M$4,'[1]4.12adata'!$A$2:$O$2,0),FALSE)</f>
        <v>0.76858638743455499</v>
      </c>
      <c r="N8" s="132">
        <f>VLOOKUP(_xlfn.CONCAT($A$2,$C8,$D8),'[1]4.12adata'!$A$2:$N$250,MATCH('4.12a'!N$4,'[1]4.12adata'!$A$2:$O$2,0),FALSE)</f>
        <v>0.73508294132210938</v>
      </c>
      <c r="Z8" s="69" t="s">
        <v>114</v>
      </c>
    </row>
    <row r="9" spans="1:26" x14ac:dyDescent="0.35">
      <c r="B9" s="112" t="s">
        <v>131</v>
      </c>
      <c r="C9" s="113" t="s">
        <v>132</v>
      </c>
      <c r="D9" s="134" t="s">
        <v>51</v>
      </c>
      <c r="E9" s="135">
        <f>VLOOKUP(_xlfn.CONCAT($A$2,$C9,$D9),'[1]4.12adata'!$A$2:$N$250,MATCH('4.12a'!E$4,'[1]4.12adata'!$A$2:$O$2,0),FALSE)</f>
        <v>700</v>
      </c>
      <c r="F9" s="135">
        <f>VLOOKUP(_xlfn.CONCAT($A$2,$C9,$D9),'[1]4.12adata'!$A$2:$N$250,MATCH('4.12a'!F$4,'[1]4.12adata'!$A$2:$O$2,0),FALSE)</f>
        <v>705</v>
      </c>
      <c r="G9" s="135">
        <f>VLOOKUP(_xlfn.CONCAT($A$2,$C9,$D9),'[1]4.12adata'!$A$2:$N$250,MATCH('4.12a'!G$4,'[1]4.12adata'!$A$2:$O$2,0),FALSE)</f>
        <v>720</v>
      </c>
      <c r="H9" s="135">
        <f>VLOOKUP(_xlfn.CONCAT($A$2,$C9,$D9),'[1]4.12adata'!$A$2:$N$250,MATCH('4.12a'!H$4,'[1]4.12adata'!$A$2:$O$2,0),FALSE)</f>
        <v>890</v>
      </c>
      <c r="I9" s="135">
        <f>VLOOKUP(_xlfn.CONCAT($A$2,$C9,$D9),'[1]4.12adata'!$A$2:$N$250,MATCH('4.12a'!I$4,'[1]4.12adata'!$A$2:$O$2,0),FALSE)</f>
        <v>885</v>
      </c>
      <c r="J9" s="135">
        <f>VLOOKUP(_xlfn.CONCAT($A$2,$C9,$D9),'[1]4.12adata'!$A$2:$N$250,MATCH('4.12a'!J$4,'[1]4.12adata'!$A$2:$O$2,0),FALSE)</f>
        <v>890</v>
      </c>
      <c r="K9" s="135">
        <f>VLOOKUP(_xlfn.CONCAT($A$2,$C9,$D9),'[1]4.12adata'!$A$2:$N$250,MATCH('4.12a'!K$4,'[1]4.12adata'!$A$2:$O$2,0),FALSE)</f>
        <v>935</v>
      </c>
      <c r="L9" s="135">
        <f>VLOOKUP(_xlfn.CONCAT($A$2,$C9,$D9),'[1]4.12adata'!$A$2:$N$250,MATCH('4.12a'!L$4,'[1]4.12adata'!$A$2:$O$2,0),FALSE)</f>
        <v>900</v>
      </c>
      <c r="M9" s="135">
        <f>VLOOKUP(_xlfn.CONCAT($A$2,$C9,$D9),'[1]4.12adata'!$A$2:$N$250,MATCH('4.12a'!M$4,'[1]4.12adata'!$A$2:$O$2,0),FALSE)</f>
        <v>890</v>
      </c>
      <c r="N9" s="135">
        <f>VLOOKUP(_xlfn.CONCAT($A$2,$C9,$D9),'[1]4.12adata'!$A$2:$N$250,MATCH('4.12a'!N$4,'[1]4.12adata'!$A$2:$O$2,0),FALSE)</f>
        <v>975</v>
      </c>
      <c r="Z9" s="69" t="s">
        <v>111</v>
      </c>
    </row>
    <row r="10" spans="1:26" x14ac:dyDescent="0.35">
      <c r="B10" s="112"/>
      <c r="C10" s="80" t="s">
        <v>132</v>
      </c>
      <c r="D10" s="134" t="s">
        <v>129</v>
      </c>
      <c r="E10" s="126">
        <f>VLOOKUP(_xlfn.CONCAT($A$2,$C10,$D10),'[1]4.12adata'!$A$2:$N$250,MATCH('4.12a'!E$4,'[1]4.12adata'!$A$2:$O$2,0),FALSE)</f>
        <v>0.8192827363921944</v>
      </c>
      <c r="F10" s="126">
        <f>VLOOKUP(_xlfn.CONCAT($A$2,$C10,$D10),'[1]4.12adata'!$A$2:$N$250,MATCH('4.12a'!F$4,'[1]4.12adata'!$A$2:$O$2,0),FALSE)</f>
        <v>0.78431940790940302</v>
      </c>
      <c r="G10" s="126">
        <f>VLOOKUP(_xlfn.CONCAT($A$2,$C10,$D10),'[1]4.12adata'!$A$2:$N$250,MATCH('4.12a'!G$4,'[1]4.12adata'!$A$2:$O$2,0),FALSE)</f>
        <v>0.76564378024783275</v>
      </c>
      <c r="H10" s="126">
        <f>VLOOKUP(_xlfn.CONCAT($A$2,$C10,$D10),'[1]4.12adata'!$A$2:$N$250,MATCH('4.12a'!H$4,'[1]4.12adata'!$A$2:$O$2,0),FALSE)</f>
        <v>0.80126471988430692</v>
      </c>
      <c r="I10" s="126">
        <f>VLOOKUP(_xlfn.CONCAT($A$2,$C10,$D10),'[1]4.12adata'!$A$2:$N$250,MATCH('4.12a'!I$4,'[1]4.12adata'!$A$2:$O$2,0),FALSE)</f>
        <v>0.77644861124509978</v>
      </c>
      <c r="J10" s="126">
        <f>VLOOKUP(_xlfn.CONCAT($A$2,$C10,$D10),'[1]4.12adata'!$A$2:$N$250,MATCH('4.12a'!J$4,'[1]4.12adata'!$A$2:$O$2,0),FALSE)</f>
        <v>0.76533456850484205</v>
      </c>
      <c r="K10" s="126">
        <f>VLOOKUP(_xlfn.CONCAT($A$2,$C10,$D10),'[1]4.12adata'!$A$2:$N$250,MATCH('4.12a'!K$4,'[1]4.12adata'!$A$2:$O$2,0),FALSE)</f>
        <v>0.76600632813074876</v>
      </c>
      <c r="L10" s="126">
        <f>VLOOKUP(_xlfn.CONCAT($A$2,$C10,$D10),'[1]4.12adata'!$A$2:$N$250,MATCH('4.12a'!L$4,'[1]4.12adata'!$A$2:$O$2,0),FALSE)</f>
        <v>0.76706484641638228</v>
      </c>
      <c r="M10" s="126">
        <f>VLOOKUP(_xlfn.CONCAT($A$2,$C10,$D10),'[1]4.12adata'!$A$2:$N$250,MATCH('4.12a'!M$4,'[1]4.12adata'!$A$2:$O$2,0),FALSE)</f>
        <v>0.76724137931034486</v>
      </c>
      <c r="N10" s="126">
        <f>VLOOKUP(_xlfn.CONCAT($A$2,$C10,$D10),'[1]4.12adata'!$A$2:$N$250,MATCH('4.12a'!N$4,'[1]4.12adata'!$A$2:$O$2,0),FALSE)</f>
        <v>0.78646253021756651</v>
      </c>
      <c r="Z10" s="69" t="s">
        <v>117</v>
      </c>
    </row>
    <row r="11" spans="1:26" x14ac:dyDescent="0.35">
      <c r="B11" s="112"/>
      <c r="C11" s="113" t="s">
        <v>133</v>
      </c>
      <c r="D11" s="134" t="s">
        <v>51</v>
      </c>
      <c r="E11" s="135">
        <f>VLOOKUP(_xlfn.CONCAT($A$2,$C11,$D11),'[1]4.12adata'!$A$2:$N$250,MATCH('4.12a'!E$4,'[1]4.12adata'!$A$2:$O$2,0),FALSE)</f>
        <v>155</v>
      </c>
      <c r="F11" s="135">
        <f>VLOOKUP(_xlfn.CONCAT($A$2,$C11,$D11),'[1]4.12adata'!$A$2:$N$250,MATCH('4.12a'!F$4,'[1]4.12adata'!$A$2:$O$2,0),FALSE)</f>
        <v>195</v>
      </c>
      <c r="G11" s="135">
        <f>VLOOKUP(_xlfn.CONCAT($A$2,$C11,$D11),'[1]4.12adata'!$A$2:$N$250,MATCH('4.12a'!G$4,'[1]4.12adata'!$A$2:$O$2,0),FALSE)</f>
        <v>220</v>
      </c>
      <c r="H11" s="135">
        <f>VLOOKUP(_xlfn.CONCAT($A$2,$C11,$D11),'[1]4.12adata'!$A$2:$N$250,MATCH('4.12a'!H$4,'[1]4.12adata'!$A$2:$O$2,0),FALSE)</f>
        <v>220</v>
      </c>
      <c r="I11" s="135">
        <f>VLOOKUP(_xlfn.CONCAT($A$2,$C11,$D11),'[1]4.12adata'!$A$2:$N$250,MATCH('4.12a'!I$4,'[1]4.12adata'!$A$2:$O$2,0),FALSE)</f>
        <v>255</v>
      </c>
      <c r="J11" s="135">
        <f>VLOOKUP(_xlfn.CONCAT($A$2,$C11,$D11),'[1]4.12adata'!$A$2:$N$250,MATCH('4.12a'!J$4,'[1]4.12adata'!$A$2:$O$2,0),FALSE)</f>
        <v>275</v>
      </c>
      <c r="K11" s="135">
        <f>VLOOKUP(_xlfn.CONCAT($A$2,$C11,$D11),'[1]4.12adata'!$A$2:$N$250,MATCH('4.12a'!K$4,'[1]4.12adata'!$A$2:$O$2,0),FALSE)</f>
        <v>285</v>
      </c>
      <c r="L11" s="135">
        <f>VLOOKUP(_xlfn.CONCAT($A$2,$C11,$D11),'[1]4.12adata'!$A$2:$N$250,MATCH('4.12a'!L$4,'[1]4.12adata'!$A$2:$O$2,0),FALSE)</f>
        <v>275</v>
      </c>
      <c r="M11" s="135">
        <f>VLOOKUP(_xlfn.CONCAT($A$2,$C11,$D11),'[1]4.12adata'!$A$2:$N$250,MATCH('4.12a'!M$4,'[1]4.12adata'!$A$2:$O$2,0),FALSE)</f>
        <v>270</v>
      </c>
      <c r="N11" s="135">
        <f>VLOOKUP(_xlfn.CONCAT($A$2,$C11,$D11),'[1]4.12adata'!$A$2:$N$250,MATCH('4.12a'!N$4,'[1]4.12adata'!$A$2:$O$2,0),FALSE)</f>
        <v>265</v>
      </c>
      <c r="Z11" s="69" t="s">
        <v>134</v>
      </c>
    </row>
    <row r="12" spans="1:26" x14ac:dyDescent="0.35">
      <c r="B12" s="112"/>
      <c r="C12" s="80" t="s">
        <v>133</v>
      </c>
      <c r="D12" s="134" t="s">
        <v>129</v>
      </c>
      <c r="E12" s="126">
        <f>VLOOKUP(_xlfn.CONCAT($A$2,$C12,$D12),'[1]4.12adata'!$A$2:$N$250,MATCH('4.12a'!E$4,'[1]4.12adata'!$A$2:$O$2,0),FALSE)</f>
        <v>0.18071726360780557</v>
      </c>
      <c r="F12" s="126">
        <f>VLOOKUP(_xlfn.CONCAT($A$2,$C12,$D12),'[1]4.12adata'!$A$2:$N$250,MATCH('4.12a'!F$4,'[1]4.12adata'!$A$2:$O$2,0),FALSE)</f>
        <v>0.21568059209059701</v>
      </c>
      <c r="G12" s="126">
        <f>VLOOKUP(_xlfn.CONCAT($A$2,$C12,$D12),'[1]4.12adata'!$A$2:$N$250,MATCH('4.12a'!G$4,'[1]4.12adata'!$A$2:$O$2,0),FALSE)</f>
        <v>0.23435621975216719</v>
      </c>
      <c r="H12" s="126">
        <f>VLOOKUP(_xlfn.CONCAT($A$2,$C12,$D12),'[1]4.12adata'!$A$2:$N$250,MATCH('4.12a'!H$4,'[1]4.12adata'!$A$2:$O$2,0),FALSE)</f>
        <v>0.19873528011569314</v>
      </c>
      <c r="I12" s="126">
        <f>VLOOKUP(_xlfn.CONCAT($A$2,$C12,$D12),'[1]4.12adata'!$A$2:$N$250,MATCH('4.12a'!I$4,'[1]4.12adata'!$A$2:$O$2,0),FALSE)</f>
        <v>0.2235513887549003</v>
      </c>
      <c r="J12" s="126">
        <f>VLOOKUP(_xlfn.CONCAT($A$2,$C12,$D12),'[1]4.12adata'!$A$2:$N$250,MATCH('4.12a'!J$4,'[1]4.12adata'!$A$2:$O$2,0),FALSE)</f>
        <v>0.23466543149515795</v>
      </c>
      <c r="K12" s="126">
        <f>VLOOKUP(_xlfn.CONCAT($A$2,$C12,$D12),'[1]4.12adata'!$A$2:$N$250,MATCH('4.12a'!K$4,'[1]4.12adata'!$A$2:$O$2,0),FALSE)</f>
        <v>0.23399367186925144</v>
      </c>
      <c r="L12" s="126">
        <f>VLOOKUP(_xlfn.CONCAT($A$2,$C12,$D12),'[1]4.12adata'!$A$2:$N$250,MATCH('4.12a'!L$4,'[1]4.12adata'!$A$2:$O$2,0),FALSE)</f>
        <v>0.23293515358361774</v>
      </c>
      <c r="M12" s="126">
        <f>VLOOKUP(_xlfn.CONCAT($A$2,$C12,$D12),'[1]4.12adata'!$A$2:$N$250,MATCH('4.12a'!M$4,'[1]4.12adata'!$A$2:$O$2,0),FALSE)</f>
        <v>0.23275862068965517</v>
      </c>
      <c r="N12" s="126">
        <f>VLOOKUP(_xlfn.CONCAT($A$2,$C12,$D12),'[1]4.12adata'!$A$2:$N$250,MATCH('4.12a'!N$4,'[1]4.12adata'!$A$2:$O$2,0),FALSE)</f>
        <v>0.21353746978243351</v>
      </c>
    </row>
    <row r="13" spans="1:26" x14ac:dyDescent="0.35">
      <c r="B13" s="112"/>
      <c r="C13" s="116" t="s">
        <v>135</v>
      </c>
      <c r="D13" s="136" t="s">
        <v>51</v>
      </c>
      <c r="E13" s="137">
        <f>VLOOKUP(_xlfn.CONCAT($A$2,$C13,$D13),'[1]4.12adata'!$A$2:$N$250,MATCH('4.12a'!E$4,'[1]4.12adata'!$A$2:$O$2,0),FALSE)</f>
        <v>105</v>
      </c>
      <c r="F13" s="137">
        <f>VLOOKUP(_xlfn.CONCAT($A$2,$C13,$D13),'[1]4.12adata'!$A$2:$N$250,MATCH('4.12a'!F$4,'[1]4.12adata'!$A$2:$O$2,0),FALSE)</f>
        <v>115</v>
      </c>
      <c r="G13" s="137">
        <f>VLOOKUP(_xlfn.CONCAT($A$2,$C13,$D13),'[1]4.12adata'!$A$2:$N$250,MATCH('4.12a'!G$4,'[1]4.12adata'!$A$2:$O$2,0),FALSE)</f>
        <v>140</v>
      </c>
      <c r="H13" s="137">
        <f>VLOOKUP(_xlfn.CONCAT($A$2,$C13,$D13),'[1]4.12adata'!$A$2:$N$250,MATCH('4.12a'!H$4,'[1]4.12adata'!$A$2:$O$2,0),FALSE)</f>
        <v>125</v>
      </c>
      <c r="I13" s="137">
        <f>VLOOKUP(_xlfn.CONCAT($A$2,$C13,$D13),'[1]4.12adata'!$A$2:$N$250,MATCH('4.12a'!I$4,'[1]4.12adata'!$A$2:$O$2,0),FALSE)</f>
        <v>145</v>
      </c>
      <c r="J13" s="137">
        <f>VLOOKUP(_xlfn.CONCAT($A$2,$C13,$D13),'[1]4.12adata'!$A$2:$N$250,MATCH('4.12a'!J$4,'[1]4.12adata'!$A$2:$O$2,0),FALSE)</f>
        <v>155</v>
      </c>
      <c r="K13" s="137">
        <f>VLOOKUP(_xlfn.CONCAT($A$2,$C13,$D13),'[1]4.12adata'!$A$2:$N$250,MATCH('4.12a'!K$4,'[1]4.12adata'!$A$2:$O$2,0),FALSE)</f>
        <v>155</v>
      </c>
      <c r="L13" s="137">
        <f>VLOOKUP(_xlfn.CONCAT($A$2,$C13,$D13),'[1]4.12adata'!$A$2:$N$250,MATCH('4.12a'!L$4,'[1]4.12adata'!$A$2:$O$2,0),FALSE)</f>
        <v>145</v>
      </c>
      <c r="M13" s="137">
        <f>VLOOKUP(_xlfn.CONCAT($A$2,$C13,$D13),'[1]4.12adata'!$A$2:$N$250,MATCH('4.12a'!M$4,'[1]4.12adata'!$A$2:$O$2,0),FALSE)</f>
        <v>150</v>
      </c>
      <c r="N13" s="137">
        <f>VLOOKUP(_xlfn.CONCAT($A$2,$C13,$D13),'[1]4.12adata'!$A$2:$N$250,MATCH('4.12a'!N$4,'[1]4.12adata'!$A$2:$O$2,0),FALSE)</f>
        <v>140</v>
      </c>
    </row>
    <row r="14" spans="1:26" x14ac:dyDescent="0.35">
      <c r="B14" s="112"/>
      <c r="C14" s="80" t="s">
        <v>135</v>
      </c>
      <c r="D14" s="136" t="s">
        <v>129</v>
      </c>
      <c r="E14" s="138">
        <f>VLOOKUP(_xlfn.CONCAT($A$2,$C14,$D14),'[1]4.12adata'!$A$2:$N$250,MATCH('4.12a'!E$4,'[1]4.12adata'!$A$2:$O$2,0),FALSE)</f>
        <v>0.12291109528091461</v>
      </c>
      <c r="F14" s="138">
        <f>VLOOKUP(_xlfn.CONCAT($A$2,$C14,$D14),'[1]4.12adata'!$A$2:$N$250,MATCH('4.12a'!F$4,'[1]4.12adata'!$A$2:$O$2,0),FALSE)</f>
        <v>0.12929689241606848</v>
      </c>
      <c r="G14" s="138">
        <f>VLOOKUP(_xlfn.CONCAT($A$2,$C14,$D14),'[1]4.12adata'!$A$2:$N$250,MATCH('4.12a'!G$4,'[1]4.12adata'!$A$2:$O$2,0),FALSE)</f>
        <v>0.14784874754028612</v>
      </c>
      <c r="H14" s="138">
        <f>VLOOKUP(_xlfn.CONCAT($A$2,$C14,$D14),'[1]4.12adata'!$A$2:$N$250,MATCH('4.12a'!H$4,'[1]4.12adata'!$A$2:$O$2,0),FALSE)</f>
        <v>0.11295349819004932</v>
      </c>
      <c r="I14" s="138">
        <f>VLOOKUP(_xlfn.CONCAT($A$2,$C14,$D14),'[1]4.12adata'!$A$2:$N$250,MATCH('4.12a'!I$4,'[1]4.12adata'!$A$2:$O$2,0),FALSE)</f>
        <v>0.12650079369951678</v>
      </c>
      <c r="J14" s="138">
        <f>VLOOKUP(_xlfn.CONCAT($A$2,$C14,$D14),'[1]4.12adata'!$A$2:$N$250,MATCH('4.12a'!J$4,'[1]4.12adata'!$A$2:$O$2,0),FALSE)</f>
        <v>0.13374162613760154</v>
      </c>
      <c r="K14" s="138">
        <f>VLOOKUP(_xlfn.CONCAT($A$2,$C14,$D14),'[1]4.12adata'!$A$2:$N$250,MATCH('4.12a'!K$4,'[1]4.12adata'!$A$2:$O$2,0),FALSE)</f>
        <v>0.12552427827423537</v>
      </c>
      <c r="L14" s="138">
        <f>VLOOKUP(_xlfn.CONCAT($A$2,$C14,$D14),'[1]4.12adata'!$A$2:$N$250,MATCH('4.12a'!L$4,'[1]4.12adata'!$A$2:$O$2,0),FALSE)</f>
        <v>0.12361466325660699</v>
      </c>
      <c r="M14" s="138">
        <f>VLOOKUP(_xlfn.CONCAT($A$2,$C14,$D14),'[1]4.12adata'!$A$2:$N$250,MATCH('4.12a'!M$4,'[1]4.12adata'!$A$2:$O$2,0),FALSE)</f>
        <v>0.12833763996554695</v>
      </c>
      <c r="N14" s="138">
        <f>VLOOKUP(_xlfn.CONCAT($A$2,$C14,$D14),'[1]4.12adata'!$A$2:$N$250,MATCH('4.12a'!N$4,'[1]4.12adata'!$A$2:$O$2,0),FALSE)</f>
        <v>0.11200644641418211</v>
      </c>
    </row>
    <row r="15" spans="1:26" x14ac:dyDescent="0.35">
      <c r="B15" s="112"/>
      <c r="C15" s="116" t="s">
        <v>136</v>
      </c>
      <c r="D15" s="136" t="s">
        <v>51</v>
      </c>
      <c r="E15" s="137">
        <f>VLOOKUP(_xlfn.CONCAT($A$2,$C15,$D15),'[1]4.12adata'!$A$2:$N$250,MATCH('4.12a'!E$4,'[1]4.12adata'!$A$2:$O$2,0),FALSE)</f>
        <v>20</v>
      </c>
      <c r="F15" s="137">
        <f>VLOOKUP(_xlfn.CONCAT($A$2,$C15,$D15),'[1]4.12adata'!$A$2:$N$250,MATCH('4.12a'!F$4,'[1]4.12adata'!$A$2:$O$2,0),FALSE)</f>
        <v>30</v>
      </c>
      <c r="G15" s="137">
        <f>VLOOKUP(_xlfn.CONCAT($A$2,$C15,$D15),'[1]4.12adata'!$A$2:$N$250,MATCH('4.12a'!G$4,'[1]4.12adata'!$A$2:$O$2,0),FALSE)</f>
        <v>30</v>
      </c>
      <c r="H15" s="137">
        <f>VLOOKUP(_xlfn.CONCAT($A$2,$C15,$D15),'[1]4.12adata'!$A$2:$N$250,MATCH('4.12a'!H$4,'[1]4.12adata'!$A$2:$O$2,0),FALSE)</f>
        <v>30</v>
      </c>
      <c r="I15" s="137">
        <f>VLOOKUP(_xlfn.CONCAT($A$2,$C15,$D15),'[1]4.12adata'!$A$2:$N$250,MATCH('4.12a'!I$4,'[1]4.12adata'!$A$2:$O$2,0),FALSE)</f>
        <v>40</v>
      </c>
      <c r="J15" s="137">
        <f>VLOOKUP(_xlfn.CONCAT($A$2,$C15,$D15),'[1]4.12adata'!$A$2:$N$250,MATCH('4.12a'!J$4,'[1]4.12adata'!$A$2:$O$2,0),FALSE)</f>
        <v>45</v>
      </c>
      <c r="K15" s="137">
        <f>VLOOKUP(_xlfn.CONCAT($A$2,$C15,$D15),'[1]4.12adata'!$A$2:$N$250,MATCH('4.12a'!K$4,'[1]4.12adata'!$A$2:$O$2,0),FALSE)</f>
        <v>60</v>
      </c>
      <c r="L15" s="137">
        <f>VLOOKUP(_xlfn.CONCAT($A$2,$C15,$D15),'[1]4.12adata'!$A$2:$N$250,MATCH('4.12a'!L$4,'[1]4.12adata'!$A$2:$O$2,0),FALSE)</f>
        <v>60</v>
      </c>
      <c r="M15" s="137">
        <f>VLOOKUP(_xlfn.CONCAT($A$2,$C15,$D15),'[1]4.12adata'!$A$2:$N$250,MATCH('4.12a'!M$4,'[1]4.12adata'!$A$2:$O$2,0),FALSE)</f>
        <v>40</v>
      </c>
      <c r="N15" s="137">
        <f>VLOOKUP(_xlfn.CONCAT($A$2,$C15,$D15),'[1]4.12adata'!$A$2:$N$250,MATCH('4.12a'!N$4,'[1]4.12adata'!$A$2:$O$2,0),FALSE)</f>
        <v>55</v>
      </c>
    </row>
    <row r="16" spans="1:26" x14ac:dyDescent="0.35">
      <c r="B16" s="112"/>
      <c r="C16" s="80" t="s">
        <v>136</v>
      </c>
      <c r="D16" s="136" t="s">
        <v>129</v>
      </c>
      <c r="E16" s="138">
        <f>VLOOKUP(_xlfn.CONCAT($A$2,$C16,$D16),'[1]4.12adata'!$A$2:$N$250,MATCH('4.12a'!E$4,'[1]4.12adata'!$A$2:$O$2,0),FALSE)</f>
        <v>2.1020424846142166E-2</v>
      </c>
      <c r="F16" s="138">
        <f>VLOOKUP(_xlfn.CONCAT($A$2,$C16,$D16),'[1]4.12adata'!$A$2:$N$250,MATCH('4.12a'!F$4,'[1]4.12adata'!$A$2:$O$2,0),FALSE)</f>
        <v>3.120959472111998E-2</v>
      </c>
      <c r="G16" s="138">
        <f>VLOOKUP(_xlfn.CONCAT($A$2,$C16,$D16),'[1]4.12adata'!$A$2:$N$250,MATCH('4.12a'!G$4,'[1]4.12adata'!$A$2:$O$2,0),FALSE)</f>
        <v>3.3505291708769876E-2</v>
      </c>
      <c r="H16" s="138">
        <f>VLOOKUP(_xlfn.CONCAT($A$2,$C16,$D16),'[1]4.12adata'!$A$2:$N$250,MATCH('4.12a'!H$4,'[1]4.12adata'!$A$2:$O$2,0),FALSE)</f>
        <v>2.5150679517466249E-2</v>
      </c>
      <c r="I16" s="138">
        <f>VLOOKUP(_xlfn.CONCAT($A$2,$C16,$D16),'[1]4.12adata'!$A$2:$N$250,MATCH('4.12a'!I$4,'[1]4.12adata'!$A$2:$O$2,0),FALSE)</f>
        <v>3.6685580979276107E-2</v>
      </c>
      <c r="J16" s="138">
        <f>VLOOKUP(_xlfn.CONCAT($A$2,$C16,$D16),'[1]4.12adata'!$A$2:$N$250,MATCH('4.12a'!J$4,'[1]4.12adata'!$A$2:$O$2,0),FALSE)</f>
        <v>3.9173807501951395E-2</v>
      </c>
      <c r="K16" s="138">
        <f>VLOOKUP(_xlfn.CONCAT($A$2,$C16,$D16),'[1]4.12adata'!$A$2:$N$250,MATCH('4.12a'!K$4,'[1]4.12adata'!$A$2:$O$2,0),FALSE)</f>
        <v>4.850749319358031E-2</v>
      </c>
      <c r="L16" s="138">
        <f>VLOOKUP(_xlfn.CONCAT($A$2,$C16,$D16),'[1]4.12adata'!$A$2:$N$250,MATCH('4.12a'!L$4,'[1]4.12adata'!$A$2:$O$2,0),FALSE)</f>
        <v>5.285592497868713E-2</v>
      </c>
      <c r="M16" s="138">
        <f>VLOOKUP(_xlfn.CONCAT($A$2,$C16,$D16),'[1]4.12adata'!$A$2:$N$250,MATCH('4.12a'!M$4,'[1]4.12adata'!$A$2:$O$2,0),FALSE)</f>
        <v>3.4453057708871665E-2</v>
      </c>
      <c r="N16" s="138">
        <f>VLOOKUP(_xlfn.CONCAT($A$2,$C16,$D16),'[1]4.12adata'!$A$2:$N$250,MATCH('4.12a'!N$4,'[1]4.12adata'!$A$2:$O$2,0),FALSE)</f>
        <v>4.2707493956486701E-2</v>
      </c>
    </row>
    <row r="17" spans="2:14" x14ac:dyDescent="0.35">
      <c r="B17" s="112"/>
      <c r="C17" s="116" t="s">
        <v>137</v>
      </c>
      <c r="D17" s="136" t="s">
        <v>51</v>
      </c>
      <c r="E17" s="137">
        <f>VLOOKUP(_xlfn.CONCAT($A$2,$C17,$D17),'[1]4.12adata'!$A$2:$N$250,MATCH('4.12a'!E$4,'[1]4.12adata'!$A$2:$O$2,0),FALSE)</f>
        <v>15</v>
      </c>
      <c r="F17" s="137">
        <f>VLOOKUP(_xlfn.CONCAT($A$2,$C17,$D17),'[1]4.12adata'!$A$2:$N$250,MATCH('4.12a'!F$4,'[1]4.12adata'!$A$2:$O$2,0),FALSE)</f>
        <v>15</v>
      </c>
      <c r="G17" s="137">
        <f>VLOOKUP(_xlfn.CONCAT($A$2,$C17,$D17),'[1]4.12adata'!$A$2:$N$250,MATCH('4.12a'!G$4,'[1]4.12adata'!$A$2:$O$2,0),FALSE)</f>
        <v>30</v>
      </c>
      <c r="H17" s="137">
        <f>VLOOKUP(_xlfn.CONCAT($A$2,$C17,$D17),'[1]4.12adata'!$A$2:$N$250,MATCH('4.12a'!H$4,'[1]4.12adata'!$A$2:$O$2,0),FALSE)</f>
        <v>30</v>
      </c>
      <c r="I17" s="137">
        <f>VLOOKUP(_xlfn.CONCAT($A$2,$C17,$D17),'[1]4.12adata'!$A$2:$N$250,MATCH('4.12a'!I$4,'[1]4.12adata'!$A$2:$O$2,0),FALSE)</f>
        <v>30</v>
      </c>
      <c r="J17" s="137">
        <f>VLOOKUP(_xlfn.CONCAT($A$2,$C17,$D17),'[1]4.12adata'!$A$2:$N$250,MATCH('4.12a'!J$4,'[1]4.12adata'!$A$2:$O$2,0),FALSE)</f>
        <v>30</v>
      </c>
      <c r="K17" s="137">
        <f>VLOOKUP(_xlfn.CONCAT($A$2,$C17,$D17),'[1]4.12adata'!$A$2:$N$250,MATCH('4.12a'!K$4,'[1]4.12adata'!$A$2:$O$2,0),FALSE)</f>
        <v>40</v>
      </c>
      <c r="L17" s="137">
        <f>VLOOKUP(_xlfn.CONCAT($A$2,$C17,$D17),'[1]4.12adata'!$A$2:$N$250,MATCH('4.12a'!L$4,'[1]4.12adata'!$A$2:$O$2,0),FALSE)</f>
        <v>30</v>
      </c>
      <c r="M17" s="137">
        <f>VLOOKUP(_xlfn.CONCAT($A$2,$C17,$D17),'[1]4.12adata'!$A$2:$N$250,MATCH('4.12a'!M$4,'[1]4.12adata'!$A$2:$O$2,0),FALSE)</f>
        <v>35</v>
      </c>
      <c r="N17" s="137">
        <f>VLOOKUP(_xlfn.CONCAT($A$2,$C17,$D17),'[1]4.12adata'!$A$2:$N$250,MATCH('4.12a'!N$4,'[1]4.12adata'!$A$2:$O$2,0),FALSE)</f>
        <v>35</v>
      </c>
    </row>
    <row r="18" spans="2:14" x14ac:dyDescent="0.35">
      <c r="B18" s="112"/>
      <c r="C18" s="80" t="s">
        <v>137</v>
      </c>
      <c r="D18" s="136" t="s">
        <v>129</v>
      </c>
      <c r="E18" s="138">
        <f>VLOOKUP(_xlfn.CONCAT($A$2,$C18,$D18),'[1]4.12adata'!$A$2:$N$250,MATCH('4.12a'!E$4,'[1]4.12adata'!$A$2:$O$2,0),FALSE)</f>
        <v>1.9268722775630319E-2</v>
      </c>
      <c r="F18" s="138">
        <f>VLOOKUP(_xlfn.CONCAT($A$2,$C18,$D18),'[1]4.12adata'!$A$2:$N$250,MATCH('4.12a'!F$4,'[1]4.12adata'!$A$2:$O$2,0),FALSE)</f>
        <v>1.8391368317802845E-2</v>
      </c>
      <c r="G18" s="138">
        <f>VLOOKUP(_xlfn.CONCAT($A$2,$C18,$D18),'[1]4.12adata'!$A$2:$N$250,MATCH('4.12a'!G$4,'[1]4.12adata'!$A$2:$O$2,0),FALSE)</f>
        <v>3.1377971600276555E-2</v>
      </c>
      <c r="H18" s="138">
        <f>VLOOKUP(_xlfn.CONCAT($A$2,$C18,$D18),'[1]4.12adata'!$A$2:$N$250,MATCH('4.12a'!H$4,'[1]4.12adata'!$A$2:$O$2,0),FALSE)</f>
        <v>2.829451445714953E-2</v>
      </c>
      <c r="I18" s="138">
        <f>VLOOKUP(_xlfn.CONCAT($A$2,$C18,$D18),'[1]4.12adata'!$A$2:$N$250,MATCH('4.12a'!I$4,'[1]4.12adata'!$A$2:$O$2,0),FALSE)</f>
        <v>2.528437245117213E-2</v>
      </c>
      <c r="J18" s="138">
        <f>VLOOKUP(_xlfn.CONCAT($A$2,$C18,$D18),'[1]4.12adata'!$A$2:$N$250,MATCH('4.12a'!J$4,'[1]4.12adata'!$A$2:$O$2,0),FALSE)</f>
        <v>2.6298860039628415E-2</v>
      </c>
      <c r="K18" s="138">
        <f>VLOOKUP(_xlfn.CONCAT($A$2,$C18,$D18),'[1]4.12adata'!$A$2:$N$250,MATCH('4.12a'!K$4,'[1]4.12adata'!$A$2:$O$2,0),FALSE)</f>
        <v>3.4616673888693592E-2</v>
      </c>
      <c r="L18" s="138">
        <f>VLOOKUP(_xlfn.CONCAT($A$2,$C18,$D18),'[1]4.12adata'!$A$2:$N$250,MATCH('4.12a'!L$4,'[1]4.12adata'!$A$2:$O$2,0),FALSE)</f>
        <v>2.3870417732310314E-2</v>
      </c>
      <c r="M18" s="138">
        <f>VLOOKUP(_xlfn.CONCAT($A$2,$C18,$D18),'[1]4.12adata'!$A$2:$N$250,MATCH('4.12a'!M$4,'[1]4.12adata'!$A$2:$O$2,0),FALSE)</f>
        <v>3.1007751937984496E-2</v>
      </c>
      <c r="N18" s="138">
        <f>VLOOKUP(_xlfn.CONCAT($A$2,$C18,$D18),'[1]4.12adata'!$A$2:$N$250,MATCH('4.12a'!N$4,'[1]4.12adata'!$A$2:$O$2,0),FALSE)</f>
        <v>2.7397260273972601E-2</v>
      </c>
    </row>
    <row r="19" spans="2:14" x14ac:dyDescent="0.35">
      <c r="B19" s="112"/>
      <c r="C19" s="116" t="s">
        <v>138</v>
      </c>
      <c r="D19" s="136" t="s">
        <v>51</v>
      </c>
      <c r="E19" s="137">
        <f>VLOOKUP(_xlfn.CONCAT($A$2,$C19,$D19),'[1]4.12adata'!$A$2:$N$250,MATCH('4.12a'!E$4,'[1]4.12adata'!$A$2:$O$2,0),FALSE)</f>
        <v>15</v>
      </c>
      <c r="F19" s="137">
        <f>VLOOKUP(_xlfn.CONCAT($A$2,$C19,$D19),'[1]4.12adata'!$A$2:$N$250,MATCH('4.12a'!F$4,'[1]4.12adata'!$A$2:$O$2,0),FALSE)</f>
        <v>35</v>
      </c>
      <c r="G19" s="137">
        <f>VLOOKUP(_xlfn.CONCAT($A$2,$C19,$D19),'[1]4.12adata'!$A$2:$N$250,MATCH('4.12a'!G$4,'[1]4.12adata'!$A$2:$O$2,0),FALSE)</f>
        <v>20</v>
      </c>
      <c r="H19" s="137">
        <f>VLOOKUP(_xlfn.CONCAT($A$2,$C19,$D19),'[1]4.12adata'!$A$2:$N$250,MATCH('4.12a'!H$4,'[1]4.12adata'!$A$2:$O$2,0),FALSE)</f>
        <v>35</v>
      </c>
      <c r="I19" s="137">
        <f>VLOOKUP(_xlfn.CONCAT($A$2,$C19,$D19),'[1]4.12adata'!$A$2:$N$250,MATCH('4.12a'!I$4,'[1]4.12adata'!$A$2:$O$2,0),FALSE)</f>
        <v>40</v>
      </c>
      <c r="J19" s="137">
        <f>VLOOKUP(_xlfn.CONCAT($A$2,$C19,$D19),'[1]4.12adata'!$A$2:$N$250,MATCH('4.12a'!J$4,'[1]4.12adata'!$A$2:$O$2,0),FALSE)</f>
        <v>40</v>
      </c>
      <c r="K19" s="137">
        <f>VLOOKUP(_xlfn.CONCAT($A$2,$C19,$D19),'[1]4.12adata'!$A$2:$N$250,MATCH('4.12a'!K$4,'[1]4.12adata'!$A$2:$O$2,0),FALSE)</f>
        <v>30</v>
      </c>
      <c r="L19" s="137">
        <f>VLOOKUP(_xlfn.CONCAT($A$2,$C19,$D19),'[1]4.12adata'!$A$2:$N$250,MATCH('4.12a'!L$4,'[1]4.12adata'!$A$2:$O$2,0),FALSE)</f>
        <v>40</v>
      </c>
      <c r="M19" s="137">
        <f>VLOOKUP(_xlfn.CONCAT($A$2,$C19,$D19),'[1]4.12adata'!$A$2:$N$250,MATCH('4.12a'!M$4,'[1]4.12adata'!$A$2:$O$2,0),FALSE)</f>
        <v>45</v>
      </c>
      <c r="N19" s="137">
        <f>VLOOKUP(_xlfn.CONCAT($A$2,$C19,$D19),'[1]4.12adata'!$A$2:$N$250,MATCH('4.12a'!N$4,'[1]4.12adata'!$A$2:$O$2,0),FALSE)</f>
        <v>40</v>
      </c>
    </row>
    <row r="20" spans="2:14" x14ac:dyDescent="0.35">
      <c r="B20" s="112"/>
      <c r="C20" s="80" t="s">
        <v>138</v>
      </c>
      <c r="D20" s="136" t="s">
        <v>129</v>
      </c>
      <c r="E20" s="138">
        <f>VLOOKUP(_xlfn.CONCAT($A$2,$C20,$D20),'[1]4.12adata'!$A$2:$N$250,MATCH('4.12a'!E$4,'[1]4.12adata'!$A$2:$O$2,0),FALSE)</f>
        <v>1.7517020705118472E-2</v>
      </c>
      <c r="F20" s="138">
        <f>VLOOKUP(_xlfn.CONCAT($A$2,$C20,$D20),'[1]4.12adata'!$A$2:$N$250,MATCH('4.12a'!F$4,'[1]4.12adata'!$A$2:$O$2,0),FALSE)</f>
        <v>3.678273663560569E-2</v>
      </c>
      <c r="G20" s="138">
        <f>VLOOKUP(_xlfn.CONCAT($A$2,$C20,$D20),'[1]4.12adata'!$A$2:$N$250,MATCH('4.12a'!G$4,'[1]4.12adata'!$A$2:$O$2,0),FALSE)</f>
        <v>2.1624208902834653E-2</v>
      </c>
      <c r="H20" s="138">
        <f>VLOOKUP(_xlfn.CONCAT($A$2,$C20,$D20),'[1]4.12adata'!$A$2:$N$250,MATCH('4.12a'!H$4,'[1]4.12adata'!$A$2:$O$2,0),FALSE)</f>
        <v>3.2336587951028034E-2</v>
      </c>
      <c r="I20" s="138">
        <f>VLOOKUP(_xlfn.CONCAT($A$2,$C20,$D20),'[1]4.12adata'!$A$2:$N$250,MATCH('4.12a'!I$4,'[1]4.12adata'!$A$2:$O$2,0),FALSE)</f>
        <v>3.5080641624935321E-2</v>
      </c>
      <c r="J20" s="138">
        <f>VLOOKUP(_xlfn.CONCAT($A$2,$C20,$D20),'[1]4.12adata'!$A$2:$N$250,MATCH('4.12a'!J$4,'[1]4.12adata'!$A$2:$O$2,0),FALSE)</f>
        <v>3.5451137815976592E-2</v>
      </c>
      <c r="K20" s="138">
        <f>VLOOKUP(_xlfn.CONCAT($A$2,$C20,$D20),'[1]4.12adata'!$A$2:$N$250,MATCH('4.12a'!K$4,'[1]4.12adata'!$A$2:$O$2,0),FALSE)</f>
        <v>2.5345226512742115E-2</v>
      </c>
      <c r="L20" s="138">
        <f>VLOOKUP(_xlfn.CONCAT($A$2,$C20,$D20),'[1]4.12adata'!$A$2:$N$250,MATCH('4.12a'!L$4,'[1]4.12adata'!$A$2:$O$2,0),FALSE)</f>
        <v>3.3248081841432228E-2</v>
      </c>
      <c r="M20" s="138">
        <f>VLOOKUP(_xlfn.CONCAT($A$2,$C20,$D20),'[1]4.12adata'!$A$2:$N$250,MATCH('4.12a'!M$4,'[1]4.12adata'!$A$2:$O$2,0),FALSE)</f>
        <v>3.9621016365202412E-2</v>
      </c>
      <c r="N20" s="138">
        <f>VLOOKUP(_xlfn.CONCAT($A$2,$C20,$D20),'[1]4.12adata'!$A$2:$N$250,MATCH('4.12a'!N$4,'[1]4.12adata'!$A$2:$O$2,0),FALSE)</f>
        <v>3.1426269137792104E-2</v>
      </c>
    </row>
    <row r="21" spans="2:14" ht="29" x14ac:dyDescent="0.35">
      <c r="B21" s="107" t="s">
        <v>139</v>
      </c>
      <c r="C21" s="121" t="s">
        <v>140</v>
      </c>
      <c r="D21" s="108" t="s">
        <v>51</v>
      </c>
      <c r="E21" s="87" t="str">
        <f>VLOOKUP(_xlfn.CONCAT($A$2,$C21,$D21),'[1]4.12adata'!$A$2:$N$250,MATCH('4.12a'!E$4,'[1]4.12adata'!$A$2:$O$2,0),FALSE)</f>
        <v>-</v>
      </c>
      <c r="F21" s="87" t="str">
        <f>VLOOKUP(_xlfn.CONCAT($A$2,$C21,$D21),'[1]4.12adata'!$A$2:$N$250,MATCH('4.12a'!F$4,'[1]4.12adata'!$A$2:$O$2,0),FALSE)</f>
        <v>-</v>
      </c>
      <c r="G21" s="87" t="str">
        <f>VLOOKUP(_xlfn.CONCAT($A$2,$C21,$D21),'[1]4.12adata'!$A$2:$N$250,MATCH('4.12a'!G$4,'[1]4.12adata'!$A$2:$O$2,0),FALSE)</f>
        <v>-</v>
      </c>
      <c r="H21" s="87" t="str">
        <f>VLOOKUP(_xlfn.CONCAT($A$2,$C21,$D21),'[1]4.12adata'!$A$2:$N$250,MATCH('4.12a'!H$4,'[1]4.12adata'!$A$2:$O$2,0),FALSE)</f>
        <v>-</v>
      </c>
      <c r="I21" s="87" t="str">
        <f>VLOOKUP(_xlfn.CONCAT($A$2,$C21,$D21),'[1]4.12adata'!$A$2:$N$250,MATCH('4.12a'!I$4,'[1]4.12adata'!$A$2:$O$2,0),FALSE)</f>
        <v>-</v>
      </c>
      <c r="J21" s="131">
        <f>VLOOKUP(_xlfn.CONCAT($A$2,$C21,$D21),'[1]4.12adata'!$A$2:$N$250,MATCH('4.12a'!J$4,'[1]4.12adata'!$A$2:$O$2,0),FALSE)</f>
        <v>90</v>
      </c>
      <c r="K21" s="131">
        <f>VLOOKUP(_xlfn.CONCAT($A$2,$C21,$D21),'[1]4.12adata'!$A$2:$N$250,MATCH('4.12a'!K$4,'[1]4.12adata'!$A$2:$O$2,0),FALSE)</f>
        <v>105</v>
      </c>
      <c r="L21" s="131">
        <f>VLOOKUP(_xlfn.CONCAT($A$2,$C21,$D21),'[1]4.12adata'!$A$2:$N$250,MATCH('4.12a'!L$4,'[1]4.12adata'!$A$2:$O$2,0),FALSE)</f>
        <v>85</v>
      </c>
      <c r="M21" s="131">
        <f>VLOOKUP(_xlfn.CONCAT($A$2,$C21,$D21),'[1]4.12adata'!$A$2:$N$250,MATCH('4.12a'!M$4,'[1]4.12adata'!$A$2:$O$2,0),FALSE)</f>
        <v>100</v>
      </c>
      <c r="N21" s="131">
        <f>VLOOKUP(_xlfn.CONCAT($A$2,$C21,$D21),'[1]4.12adata'!$A$2:$N$250,MATCH('4.12a'!N$4,'[1]4.12adata'!$A$2:$O$2,0),FALSE)</f>
        <v>100</v>
      </c>
    </row>
    <row r="22" spans="2:14" x14ac:dyDescent="0.35">
      <c r="B22" s="107"/>
      <c r="C22" s="73" t="s">
        <v>140</v>
      </c>
      <c r="D22" s="108" t="s">
        <v>129</v>
      </c>
      <c r="E22" s="87" t="str">
        <f>VLOOKUP(_xlfn.CONCAT($A$2,$C22,$D22),'[1]4.12adata'!$A$2:$N$250,MATCH('4.12a'!E$4,'[1]4.12adata'!$A$2:$O$2,0),FALSE)</f>
        <v>-</v>
      </c>
      <c r="F22" s="87" t="str">
        <f>VLOOKUP(_xlfn.CONCAT($A$2,$C22,$D22),'[1]4.12adata'!$A$2:$N$250,MATCH('4.12a'!F$4,'[1]4.12adata'!$A$2:$O$2,0),FALSE)</f>
        <v>-</v>
      </c>
      <c r="G22" s="87" t="str">
        <f>VLOOKUP(_xlfn.CONCAT($A$2,$C22,$D22),'[1]4.12adata'!$A$2:$N$250,MATCH('4.12a'!G$4,'[1]4.12adata'!$A$2:$O$2,0),FALSE)</f>
        <v>-</v>
      </c>
      <c r="H22" s="87" t="str">
        <f>VLOOKUP(_xlfn.CONCAT($A$2,$C22,$D22),'[1]4.12adata'!$A$2:$N$250,MATCH('4.12a'!H$4,'[1]4.12adata'!$A$2:$O$2,0),FALSE)</f>
        <v>-</v>
      </c>
      <c r="I22" s="87" t="str">
        <f>VLOOKUP(_xlfn.CONCAT($A$2,$C22,$D22),'[1]4.12adata'!$A$2:$N$250,MATCH('4.12a'!I$4,'[1]4.12adata'!$A$2:$O$2,0),FALSE)</f>
        <v>-</v>
      </c>
      <c r="J22" s="132">
        <f>VLOOKUP(_xlfn.CONCAT($A$2,$C22,$D22),'[1]4.12adata'!$A$2:$N$250,MATCH('4.12a'!J$4,'[1]4.12adata'!$A$2:$O$2,0),FALSE)</f>
        <v>7.3658927141713376E-2</v>
      </c>
      <c r="K22" s="132">
        <f>VLOOKUP(_xlfn.CONCAT($A$2,$C22,$D22),'[1]4.12adata'!$A$2:$N$250,MATCH('4.12a'!K$4,'[1]4.12adata'!$A$2:$O$2,0),FALSE)</f>
        <v>7.8746177370030576E-2</v>
      </c>
      <c r="L22" s="132">
        <f>VLOOKUP(_xlfn.CONCAT($A$2,$C22,$D22),'[1]4.12adata'!$A$2:$N$250,MATCH('4.12a'!L$4,'[1]4.12adata'!$A$2:$O$2,0),FALSE)</f>
        <v>6.698187549251379E-2</v>
      </c>
      <c r="M22" s="132">
        <f>VLOOKUP(_xlfn.CONCAT($A$2,$C22,$D22),'[1]4.12adata'!$A$2:$N$250,MATCH('4.12a'!M$4,'[1]4.12adata'!$A$2:$O$2,0),FALSE)</f>
        <v>8.0422420796100735E-2</v>
      </c>
      <c r="N22" s="132">
        <f>VLOOKUP(_xlfn.CONCAT($A$2,$C22,$D22),'[1]4.12adata'!$A$2:$N$250,MATCH('4.12a'!N$4,'[1]4.12adata'!$A$2:$O$2,0),FALSE)</f>
        <v>7.7507598784194526E-2</v>
      </c>
    </row>
    <row r="23" spans="2:14" x14ac:dyDescent="0.35">
      <c r="B23" s="107"/>
      <c r="C23" s="108" t="s">
        <v>141</v>
      </c>
      <c r="D23" s="133" t="s">
        <v>51</v>
      </c>
      <c r="E23" s="87" t="str">
        <f>VLOOKUP(_xlfn.CONCAT($A$2,$C23,$D23),'[1]4.12adata'!$A$2:$N$250,MATCH('4.12a'!E$4,'[1]4.12adata'!$A$2:$O$2,0),FALSE)</f>
        <v>-</v>
      </c>
      <c r="F23" s="87" t="str">
        <f>VLOOKUP(_xlfn.CONCAT($A$2,$C23,$D23),'[1]4.12adata'!$A$2:$N$250,MATCH('4.12a'!F$4,'[1]4.12adata'!$A$2:$O$2,0),FALSE)</f>
        <v>-</v>
      </c>
      <c r="G23" s="87" t="str">
        <f>VLOOKUP(_xlfn.CONCAT($A$2,$C23,$D23),'[1]4.12adata'!$A$2:$N$250,MATCH('4.12a'!G$4,'[1]4.12adata'!$A$2:$O$2,0),FALSE)</f>
        <v>-</v>
      </c>
      <c r="H23" s="87" t="str">
        <f>VLOOKUP(_xlfn.CONCAT($A$2,$C23,$D23),'[1]4.12adata'!$A$2:$N$250,MATCH('4.12a'!H$4,'[1]4.12adata'!$A$2:$O$2,0),FALSE)</f>
        <v>-</v>
      </c>
      <c r="I23" s="87" t="str">
        <f>VLOOKUP(_xlfn.CONCAT($A$2,$C23,$D23),'[1]4.12adata'!$A$2:$N$250,MATCH('4.12a'!I$4,'[1]4.12adata'!$A$2:$O$2,0),FALSE)</f>
        <v>-</v>
      </c>
      <c r="J23" s="131">
        <f>VLOOKUP(_xlfn.CONCAT($A$2,$C23,$D23),'[1]4.12adata'!$A$2:$N$250,MATCH('4.12a'!J$4,'[1]4.12adata'!$A$2:$O$2,0),FALSE)</f>
        <v>1155</v>
      </c>
      <c r="K23" s="131">
        <f>VLOOKUP(_xlfn.CONCAT($A$2,$C23,$D23),'[1]4.12adata'!$A$2:$N$250,MATCH('4.12a'!K$4,'[1]4.12adata'!$A$2:$O$2,0),FALSE)</f>
        <v>1205</v>
      </c>
      <c r="L23" s="131">
        <f>VLOOKUP(_xlfn.CONCAT($A$2,$C23,$D23),'[1]4.12adata'!$A$2:$N$250,MATCH('4.12a'!L$4,'[1]4.12adata'!$A$2:$O$2,0),FALSE)</f>
        <v>1185</v>
      </c>
      <c r="M23" s="131">
        <f>VLOOKUP(_xlfn.CONCAT($A$2,$C23,$D23),'[1]4.12adata'!$A$2:$N$250,MATCH('4.12a'!M$4,'[1]4.12adata'!$A$2:$O$2,0),FALSE)</f>
        <v>1130</v>
      </c>
      <c r="N23" s="131">
        <f>VLOOKUP(_xlfn.CONCAT($A$2,$C23,$D23),'[1]4.12adata'!$A$2:$N$250,MATCH('4.12a'!N$4,'[1]4.12adata'!$A$2:$O$2,0),FALSE)</f>
        <v>1215</v>
      </c>
    </row>
    <row r="24" spans="2:14" x14ac:dyDescent="0.35">
      <c r="B24" s="107"/>
      <c r="C24" s="73" t="s">
        <v>141</v>
      </c>
      <c r="D24" s="108" t="s">
        <v>129</v>
      </c>
      <c r="E24" s="87" t="str">
        <f>VLOOKUP(_xlfn.CONCAT($A$2,$C24,$D24),'[1]4.12adata'!$A$2:$N$250,MATCH('4.12a'!E$4,'[1]4.12adata'!$A$2:$O$2,0),FALSE)</f>
        <v>-</v>
      </c>
      <c r="F24" s="87" t="str">
        <f>VLOOKUP(_xlfn.CONCAT($A$2,$C24,$D24),'[1]4.12adata'!$A$2:$N$250,MATCH('4.12a'!F$4,'[1]4.12adata'!$A$2:$O$2,0),FALSE)</f>
        <v>-</v>
      </c>
      <c r="G24" s="87" t="str">
        <f>VLOOKUP(_xlfn.CONCAT($A$2,$C24,$D24),'[1]4.12adata'!$A$2:$N$250,MATCH('4.12a'!G$4,'[1]4.12adata'!$A$2:$O$2,0),FALSE)</f>
        <v>-</v>
      </c>
      <c r="H24" s="87" t="str">
        <f>VLOOKUP(_xlfn.CONCAT($A$2,$C24,$D24),'[1]4.12adata'!$A$2:$N$250,MATCH('4.12a'!H$4,'[1]4.12adata'!$A$2:$O$2,0),FALSE)</f>
        <v>-</v>
      </c>
      <c r="I24" s="87" t="str">
        <f>VLOOKUP(_xlfn.CONCAT($A$2,$C24,$D24),'[1]4.12adata'!$A$2:$N$250,MATCH('4.12a'!I$4,'[1]4.12adata'!$A$2:$O$2,0),FALSE)</f>
        <v>-</v>
      </c>
      <c r="J24" s="132">
        <f>VLOOKUP(_xlfn.CONCAT($A$2,$C24,$D24),'[1]4.12adata'!$A$2:$N$250,MATCH('4.12a'!J$4,'[1]4.12adata'!$A$2:$O$2,0),FALSE)</f>
        <v>0.9263410728582866</v>
      </c>
      <c r="K24" s="132">
        <f>VLOOKUP(_xlfn.CONCAT($A$2,$C24,$D24),'[1]4.12adata'!$A$2:$N$250,MATCH('4.12a'!K$4,'[1]4.12adata'!$A$2:$O$2,0),FALSE)</f>
        <v>0.92125382262996947</v>
      </c>
      <c r="L24" s="132">
        <f>VLOOKUP(_xlfn.CONCAT($A$2,$C24,$D24),'[1]4.12adata'!$A$2:$N$250,MATCH('4.12a'!L$4,'[1]4.12adata'!$A$2:$O$2,0),FALSE)</f>
        <v>0.93301812450748622</v>
      </c>
      <c r="M24" s="132">
        <f>VLOOKUP(_xlfn.CONCAT($A$2,$C24,$D24),'[1]4.12adata'!$A$2:$N$250,MATCH('4.12a'!M$4,'[1]4.12adata'!$A$2:$O$2,0),FALSE)</f>
        <v>0.91957757920389926</v>
      </c>
      <c r="N24" s="132">
        <f>VLOOKUP(_xlfn.CONCAT($A$2,$C24,$D24),'[1]4.12adata'!$A$2:$N$250,MATCH('4.12a'!N$4,'[1]4.12adata'!$A$2:$O$2,0),FALSE)</f>
        <v>0.92249240121580545</v>
      </c>
    </row>
    <row r="25" spans="2:14" x14ac:dyDescent="0.35">
      <c r="B25" s="124" t="s">
        <v>142</v>
      </c>
      <c r="C25" s="113" t="s">
        <v>143</v>
      </c>
      <c r="D25" s="134" t="s">
        <v>51</v>
      </c>
      <c r="E25" s="89" t="str">
        <f>VLOOKUP(_xlfn.CONCAT($A$2,$C25,$D25),'[1]4.12adata'!$A$2:$N$250,MATCH('4.12a'!E$4,'[1]4.12adata'!$A$2:$O$2,0),FALSE)</f>
        <v>-</v>
      </c>
      <c r="F25" s="89" t="str">
        <f>VLOOKUP(_xlfn.CONCAT($A$2,$C25,$D25),'[1]4.12adata'!$A$2:$N$250,MATCH('4.12a'!F$4,'[1]4.12adata'!$A$2:$O$2,0),FALSE)</f>
        <v>-</v>
      </c>
      <c r="G25" s="89" t="str">
        <f>VLOOKUP(_xlfn.CONCAT($A$2,$C25,$D25),'[1]4.12adata'!$A$2:$N$250,MATCH('4.12a'!G$4,'[1]4.12adata'!$A$2:$O$2,0),FALSE)</f>
        <v>-</v>
      </c>
      <c r="H25" s="89" t="str">
        <f>VLOOKUP(_xlfn.CONCAT($A$2,$C25,$D25),'[1]4.12adata'!$A$2:$N$250,MATCH('4.12a'!H$4,'[1]4.12adata'!$A$2:$O$2,0),FALSE)</f>
        <v>-</v>
      </c>
      <c r="I25" s="89" t="str">
        <f>VLOOKUP(_xlfn.CONCAT($A$2,$C25,$D25),'[1]4.12adata'!$A$2:$N$250,MATCH('4.12a'!I$4,'[1]4.12adata'!$A$2:$O$2,0),FALSE)</f>
        <v>-</v>
      </c>
      <c r="J25" s="135">
        <f>VLOOKUP(_xlfn.CONCAT($A$2,$C25,$D25),'[1]4.12adata'!$A$2:$N$250,MATCH('4.12a'!J$4,'[1]4.12adata'!$A$2:$O$2,0),FALSE)</f>
        <v>150</v>
      </c>
      <c r="K25" s="135">
        <f>VLOOKUP(_xlfn.CONCAT($A$2,$C25,$D25),'[1]4.12adata'!$A$2:$N$250,MATCH('4.12a'!K$4,'[1]4.12adata'!$A$2:$O$2,0),FALSE)</f>
        <v>150</v>
      </c>
      <c r="L25" s="135">
        <f>VLOOKUP(_xlfn.CONCAT($A$2,$C25,$D25),'[1]4.12adata'!$A$2:$N$250,MATCH('4.12a'!L$4,'[1]4.12adata'!$A$2:$O$2,0),FALSE)</f>
        <v>155</v>
      </c>
      <c r="M25" s="135">
        <f>VLOOKUP(_xlfn.CONCAT($A$2,$C25,$D25),'[1]4.12adata'!$A$2:$N$250,MATCH('4.12a'!M$4,'[1]4.12adata'!$A$2:$O$2,0),FALSE)</f>
        <v>150</v>
      </c>
      <c r="N25" s="135">
        <f>VLOOKUP(_xlfn.CONCAT($A$2,$C25,$D25),'[1]4.12adata'!$A$2:$N$250,MATCH('4.12a'!N$4,'[1]4.12adata'!$A$2:$O$2,0),FALSE)</f>
        <v>210</v>
      </c>
    </row>
    <row r="26" spans="2:14" x14ac:dyDescent="0.35">
      <c r="B26" s="124"/>
      <c r="C26" s="80" t="s">
        <v>143</v>
      </c>
      <c r="D26" s="134" t="s">
        <v>129</v>
      </c>
      <c r="E26" s="89" t="str">
        <f>VLOOKUP(_xlfn.CONCAT($A$2,$C26,$D26),'[1]4.12adata'!$A$2:$N$250,MATCH('4.12a'!E$4,'[1]4.12adata'!$A$2:$O$2,0),FALSE)</f>
        <v>-</v>
      </c>
      <c r="F26" s="89" t="str">
        <f>VLOOKUP(_xlfn.CONCAT($A$2,$C26,$D26),'[1]4.12adata'!$A$2:$N$250,MATCH('4.12a'!F$4,'[1]4.12adata'!$A$2:$O$2,0),FALSE)</f>
        <v>-</v>
      </c>
      <c r="G26" s="89" t="str">
        <f>VLOOKUP(_xlfn.CONCAT($A$2,$C26,$D26),'[1]4.12adata'!$A$2:$N$250,MATCH('4.12a'!G$4,'[1]4.12adata'!$A$2:$O$2,0),FALSE)</f>
        <v>-</v>
      </c>
      <c r="H26" s="89" t="str">
        <f>VLOOKUP(_xlfn.CONCAT($A$2,$C26,$D26),'[1]4.12adata'!$A$2:$N$250,MATCH('4.12a'!H$4,'[1]4.12adata'!$A$2:$O$2,0),FALSE)</f>
        <v>-</v>
      </c>
      <c r="I26" s="89" t="str">
        <f>VLOOKUP(_xlfn.CONCAT($A$2,$C26,$D26),'[1]4.12adata'!$A$2:$N$250,MATCH('4.12a'!I$4,'[1]4.12adata'!$A$2:$O$2,0),FALSE)</f>
        <v>-</v>
      </c>
      <c r="J26" s="126">
        <f>VLOOKUP(_xlfn.CONCAT($A$2,$C26,$D26),'[1]4.12adata'!$A$2:$N$250,MATCH('4.12a'!J$4,'[1]4.12adata'!$A$2:$O$2,0),FALSE)</f>
        <v>4.4974343495321464E-2</v>
      </c>
      <c r="K26" s="126">
        <f>VLOOKUP(_xlfn.CONCAT($A$2,$C26,$D26),'[1]4.12adata'!$A$2:$N$250,MATCH('4.12a'!K$4,'[1]4.12adata'!$A$2:$O$2,0),FALSE)</f>
        <v>4.2389758179231872E-2</v>
      </c>
      <c r="L26" s="126">
        <f>VLOOKUP(_xlfn.CONCAT($A$2,$C26,$D26),'[1]4.12adata'!$A$2:$N$250,MATCH('4.12a'!L$4,'[1]4.12adata'!$A$2:$O$2,0),FALSE)</f>
        <v>4.2535898130587918E-2</v>
      </c>
      <c r="M26" s="126">
        <f>VLOOKUP(_xlfn.CONCAT($A$2,$C26,$D26),'[1]4.12adata'!$A$2:$N$250,MATCH('4.12a'!M$4,'[1]4.12adata'!$A$2:$O$2,0),FALSE)</f>
        <v>3.924646781789639E-2</v>
      </c>
      <c r="N26" s="126">
        <f>VLOOKUP(_xlfn.CONCAT($A$2,$C26,$D26),'[1]4.12adata'!$A$2:$N$250,MATCH('4.12a'!N$4,'[1]4.12adata'!$A$2:$O$2,0),FALSE)</f>
        <v>5.1472407819846563E-2</v>
      </c>
    </row>
    <row r="27" spans="2:14" x14ac:dyDescent="0.35">
      <c r="B27" s="124"/>
      <c r="C27" s="113" t="s">
        <v>144</v>
      </c>
      <c r="D27" s="134" t="s">
        <v>51</v>
      </c>
      <c r="E27" s="89" t="str">
        <f>VLOOKUP(_xlfn.CONCAT($A$2,$C27,$D27),'[1]4.12adata'!$A$2:$N$250,MATCH('4.12a'!E$4,'[1]4.12adata'!$A$2:$O$2,0),FALSE)</f>
        <v>-</v>
      </c>
      <c r="F27" s="89" t="str">
        <f>VLOOKUP(_xlfn.CONCAT($A$2,$C27,$D27),'[1]4.12adata'!$A$2:$N$250,MATCH('4.12a'!F$4,'[1]4.12adata'!$A$2:$O$2,0),FALSE)</f>
        <v>-</v>
      </c>
      <c r="G27" s="89" t="str">
        <f>VLOOKUP(_xlfn.CONCAT($A$2,$C27,$D27),'[1]4.12adata'!$A$2:$N$250,MATCH('4.12a'!G$4,'[1]4.12adata'!$A$2:$O$2,0),FALSE)</f>
        <v>-</v>
      </c>
      <c r="H27" s="89" t="str">
        <f>VLOOKUP(_xlfn.CONCAT($A$2,$C27,$D27),'[1]4.12adata'!$A$2:$N$250,MATCH('4.12a'!H$4,'[1]4.12adata'!$A$2:$O$2,0),FALSE)</f>
        <v>-</v>
      </c>
      <c r="I27" s="89" t="str">
        <f>VLOOKUP(_xlfn.CONCAT($A$2,$C27,$D27),'[1]4.12adata'!$A$2:$N$250,MATCH('4.12a'!I$4,'[1]4.12adata'!$A$2:$O$2,0),FALSE)</f>
        <v>-</v>
      </c>
      <c r="J27" s="135">
        <f>VLOOKUP(_xlfn.CONCAT($A$2,$C27,$D27),'[1]4.12adata'!$A$2:$N$250,MATCH('4.12a'!J$4,'[1]4.12adata'!$A$2:$O$2,0),FALSE)</f>
        <v>3165</v>
      </c>
      <c r="K27" s="135">
        <f>VLOOKUP(_xlfn.CONCAT($A$2,$C27,$D27),'[1]4.12adata'!$A$2:$N$250,MATCH('4.12a'!K$4,'[1]4.12adata'!$A$2:$O$2,0),FALSE)</f>
        <v>3365</v>
      </c>
      <c r="L27" s="135">
        <f>VLOOKUP(_xlfn.CONCAT($A$2,$C27,$D27),'[1]4.12adata'!$A$2:$N$250,MATCH('4.12a'!L$4,'[1]4.12adata'!$A$2:$O$2,0),FALSE)</f>
        <v>3535</v>
      </c>
      <c r="M27" s="135">
        <f>VLOOKUP(_xlfn.CONCAT($A$2,$C27,$D27),'[1]4.12adata'!$A$2:$N$250,MATCH('4.12a'!M$4,'[1]4.12adata'!$A$2:$O$2,0),FALSE)</f>
        <v>3670</v>
      </c>
      <c r="N27" s="135">
        <f>VLOOKUP(_xlfn.CONCAT($A$2,$C27,$D27),'[1]4.12adata'!$A$2:$N$250,MATCH('4.12a'!N$4,'[1]4.12adata'!$A$2:$O$2,0),FALSE)</f>
        <v>3835</v>
      </c>
    </row>
    <row r="28" spans="2:14" x14ac:dyDescent="0.35">
      <c r="B28" s="124"/>
      <c r="C28" s="80" t="s">
        <v>144</v>
      </c>
      <c r="D28" s="134" t="s">
        <v>129</v>
      </c>
      <c r="E28" s="89" t="str">
        <f>VLOOKUP(_xlfn.CONCAT($A$2,$C28,$D28),'[1]4.12adata'!$A$2:$N$250,MATCH('4.12a'!E$4,'[1]4.12adata'!$A$2:$O$2,0),FALSE)</f>
        <v>-</v>
      </c>
      <c r="F28" s="89" t="str">
        <f>VLOOKUP(_xlfn.CONCAT($A$2,$C28,$D28),'[1]4.12adata'!$A$2:$N$250,MATCH('4.12a'!F$4,'[1]4.12adata'!$A$2:$O$2,0),FALSE)</f>
        <v>-</v>
      </c>
      <c r="G28" s="89" t="str">
        <f>VLOOKUP(_xlfn.CONCAT($A$2,$C28,$D28),'[1]4.12adata'!$A$2:$N$250,MATCH('4.12a'!G$4,'[1]4.12adata'!$A$2:$O$2,0),FALSE)</f>
        <v>-</v>
      </c>
      <c r="H28" s="89" t="str">
        <f>VLOOKUP(_xlfn.CONCAT($A$2,$C28,$D28),'[1]4.12adata'!$A$2:$N$250,MATCH('4.12a'!H$4,'[1]4.12adata'!$A$2:$O$2,0),FALSE)</f>
        <v>-</v>
      </c>
      <c r="I28" s="89" t="str">
        <f>VLOOKUP(_xlfn.CONCAT($A$2,$C28,$D28),'[1]4.12adata'!$A$2:$N$250,MATCH('4.12a'!I$4,'[1]4.12adata'!$A$2:$O$2,0),FALSE)</f>
        <v>-</v>
      </c>
      <c r="J28" s="126">
        <f>VLOOKUP(_xlfn.CONCAT($A$2,$C28,$D28),'[1]4.12adata'!$A$2:$N$250,MATCH('4.12a'!J$4,'[1]4.12adata'!$A$2:$O$2,0),FALSE)</f>
        <v>0.95502565650467863</v>
      </c>
      <c r="K28" s="126">
        <f>VLOOKUP(_xlfn.CONCAT($A$2,$C28,$D28),'[1]4.12adata'!$A$2:$N$250,MATCH('4.12a'!K$4,'[1]4.12adata'!$A$2:$O$2,0),FALSE)</f>
        <v>0.95761024182076815</v>
      </c>
      <c r="L28" s="126">
        <f>VLOOKUP(_xlfn.CONCAT($A$2,$C28,$D28),'[1]4.12adata'!$A$2:$N$250,MATCH('4.12a'!L$4,'[1]4.12adata'!$A$2:$O$2,0),FALSE)</f>
        <v>0.957464101869412</v>
      </c>
      <c r="M28" s="126">
        <f>VLOOKUP(_xlfn.CONCAT($A$2,$C28,$D28),'[1]4.12adata'!$A$2:$N$250,MATCH('4.12a'!M$4,'[1]4.12adata'!$A$2:$O$2,0),FALSE)</f>
        <v>0.96075353218210358</v>
      </c>
      <c r="N28" s="126">
        <f>VLOOKUP(_xlfn.CONCAT($A$2,$C28,$D28),'[1]4.12adata'!$A$2:$N$250,MATCH('4.12a'!N$4,'[1]4.12adata'!$A$2:$O$2,0),FALSE)</f>
        <v>0.94852759218015348</v>
      </c>
    </row>
    <row r="29" spans="2:14" x14ac:dyDescent="0.35">
      <c r="B29" s="107" t="s">
        <v>145</v>
      </c>
      <c r="C29" s="121" t="s">
        <v>146</v>
      </c>
      <c r="D29" s="108" t="s">
        <v>51</v>
      </c>
      <c r="E29" s="131">
        <f>VLOOKUP(_xlfn.CONCAT($A$2,$C29,$D29),'[1]4.12adata'!$A$2:$N$250,MATCH('4.12a'!E$4,'[1]4.12adata'!$A$2:$O$2,0),FALSE)</f>
        <v>1065</v>
      </c>
      <c r="F29" s="131">
        <f>VLOOKUP(_xlfn.CONCAT($A$2,$C29,$D29),'[1]4.12adata'!$A$2:$N$250,MATCH('4.12a'!F$4,'[1]4.12adata'!$A$2:$O$2,0),FALSE)</f>
        <v>1075</v>
      </c>
      <c r="G29" s="131">
        <f>VLOOKUP(_xlfn.CONCAT($A$2,$C29,$D29),'[1]4.12adata'!$A$2:$N$250,MATCH('4.12a'!G$4,'[1]4.12adata'!$A$2:$O$2,0),FALSE)</f>
        <v>1130</v>
      </c>
      <c r="H29" s="131">
        <f>VLOOKUP(_xlfn.CONCAT($A$2,$C29,$D29),'[1]4.12adata'!$A$2:$N$250,MATCH('4.12a'!H$4,'[1]4.12adata'!$A$2:$O$2,0),FALSE)</f>
        <v>1320</v>
      </c>
      <c r="I29" s="131">
        <f>VLOOKUP(_xlfn.CONCAT($A$2,$C29,$D29),'[1]4.12adata'!$A$2:$N$250,MATCH('4.12a'!I$4,'[1]4.12adata'!$A$2:$O$2,0),FALSE)</f>
        <v>1325</v>
      </c>
      <c r="J29" s="131">
        <f>VLOOKUP(_xlfn.CONCAT($A$2,$C29,$D29),'[1]4.12adata'!$A$2:$N$250,MATCH('4.12a'!J$4,'[1]4.12adata'!$A$2:$O$2,0),FALSE)</f>
        <v>1345</v>
      </c>
      <c r="K29" s="131">
        <f>VLOOKUP(_xlfn.CONCAT($A$2,$C29,$D29),'[1]4.12adata'!$A$2:$N$250,MATCH('4.12a'!K$4,'[1]4.12adata'!$A$2:$O$2,0),FALSE)</f>
        <v>1395</v>
      </c>
      <c r="L29" s="131">
        <f>VLOOKUP(_xlfn.CONCAT($A$2,$C29,$D29),'[1]4.12adata'!$A$2:$N$250,MATCH('4.12a'!L$4,'[1]4.12adata'!$A$2:$O$2,0),FALSE)</f>
        <v>1355</v>
      </c>
      <c r="M29" s="131">
        <f>VLOOKUP(_xlfn.CONCAT($A$2,$C29,$D29),'[1]4.12adata'!$A$2:$N$250,MATCH('4.12a'!M$4,'[1]4.12adata'!$A$2:$O$2,0),FALSE)</f>
        <v>1325</v>
      </c>
      <c r="N29" s="131">
        <f>VLOOKUP(_xlfn.CONCAT($A$2,$C29,$D29),'[1]4.12adata'!$A$2:$N$250,MATCH('4.12a'!N$4,'[1]4.12adata'!$A$2:$O$2,0),FALSE)</f>
        <v>1425</v>
      </c>
    </row>
    <row r="30" spans="2:14" x14ac:dyDescent="0.35">
      <c r="B30" s="107"/>
      <c r="C30" s="73" t="s">
        <v>146</v>
      </c>
      <c r="D30" s="108" t="s">
        <v>129</v>
      </c>
      <c r="E30" s="132">
        <f>VLOOKUP(_xlfn.CONCAT($A$2,$C30,$D30),'[1]4.12adata'!$A$2:$N$250,MATCH('4.12a'!E$4,'[1]4.12adata'!$A$2:$O$2,0),FALSE)</f>
        <v>0.37622156169041165</v>
      </c>
      <c r="F30" s="132">
        <f>VLOOKUP(_xlfn.CONCAT($A$2,$C30,$D30),'[1]4.12adata'!$A$2:$N$250,MATCH('4.12a'!F$4,'[1]4.12adata'!$A$2:$O$2,0),FALSE)</f>
        <v>0.36783530008013104</v>
      </c>
      <c r="G30" s="132">
        <f>VLOOKUP(_xlfn.CONCAT($A$2,$C30,$D30),'[1]4.12adata'!$A$2:$N$250,MATCH('4.12a'!G$4,'[1]4.12adata'!$A$2:$O$2,0),FALSE)</f>
        <v>0.36564260278407262</v>
      </c>
      <c r="H30" s="132">
        <f>VLOOKUP(_xlfn.CONCAT($A$2,$C30,$D30),'[1]4.12adata'!$A$2:$N$250,MATCH('4.12a'!H$4,'[1]4.12adata'!$A$2:$O$2,0),FALSE)</f>
        <v>0.40862677145862991</v>
      </c>
      <c r="I30" s="132">
        <f>VLOOKUP(_xlfn.CONCAT($A$2,$C30,$D30),'[1]4.12adata'!$A$2:$N$250,MATCH('4.12a'!I$4,'[1]4.12adata'!$A$2:$O$2,0),FALSE)</f>
        <v>0.42126685888500631</v>
      </c>
      <c r="J30" s="132">
        <f>VLOOKUP(_xlfn.CONCAT($A$2,$C30,$D30),'[1]4.12adata'!$A$2:$N$250,MATCH('4.12a'!J$4,'[1]4.12adata'!$A$2:$O$2,0),FALSE)</f>
        <v>0.40716212456605105</v>
      </c>
      <c r="K30" s="132">
        <f>VLOOKUP(_xlfn.CONCAT($A$2,$C30,$D30),'[1]4.12adata'!$A$2:$N$250,MATCH('4.12a'!K$4,'[1]4.12adata'!$A$2:$O$2,0),FALSE)</f>
        <v>0.39750361423839181</v>
      </c>
      <c r="L30" s="132">
        <f>VLOOKUP(_xlfn.CONCAT($A$2,$C30,$D30),'[1]4.12adata'!$A$2:$N$250,MATCH('4.12a'!L$4,'[1]4.12adata'!$A$2:$O$2,0),FALSE)</f>
        <v>0.36693766937669375</v>
      </c>
      <c r="M30" s="132">
        <f>VLOOKUP(_xlfn.CONCAT($A$2,$C30,$D30),'[1]4.12adata'!$A$2:$N$250,MATCH('4.12a'!M$4,'[1]4.12adata'!$A$2:$O$2,0),FALSE)</f>
        <v>0.34624443862863125</v>
      </c>
      <c r="N30" s="132">
        <f>VLOOKUP(_xlfn.CONCAT($A$2,$C30,$D30),'[1]4.12adata'!$A$2:$N$250,MATCH('4.12a'!N$4,'[1]4.12adata'!$A$2:$O$2,0),FALSE)</f>
        <v>0.35230084116773874</v>
      </c>
    </row>
    <row r="31" spans="2:14" x14ac:dyDescent="0.35">
      <c r="B31" s="107"/>
      <c r="C31" s="108" t="s">
        <v>147</v>
      </c>
      <c r="D31" s="133" t="s">
        <v>51</v>
      </c>
      <c r="E31" s="131">
        <f>VLOOKUP(_xlfn.CONCAT($A$2,$C31,$D31),'[1]4.12adata'!$A$2:$N$250,MATCH('4.12a'!E$4,'[1]4.12adata'!$A$2:$O$2,0),FALSE)</f>
        <v>420</v>
      </c>
      <c r="F31" s="131">
        <f>VLOOKUP(_xlfn.CONCAT($A$2,$C31,$D31),'[1]4.12adata'!$A$2:$N$250,MATCH('4.12a'!F$4,'[1]4.12adata'!$A$2:$O$2,0),FALSE)</f>
        <v>435</v>
      </c>
      <c r="G31" s="131">
        <f>VLOOKUP(_xlfn.CONCAT($A$2,$C31,$D31),'[1]4.12adata'!$A$2:$N$250,MATCH('4.12a'!G$4,'[1]4.12adata'!$A$2:$O$2,0),FALSE)</f>
        <v>425</v>
      </c>
      <c r="H31" s="131">
        <f>VLOOKUP(_xlfn.CONCAT($A$2,$C31,$D31),'[1]4.12adata'!$A$2:$N$250,MATCH('4.12a'!H$4,'[1]4.12adata'!$A$2:$O$2,0),FALSE)</f>
        <v>440</v>
      </c>
      <c r="I31" s="131">
        <f>VLOOKUP(_xlfn.CONCAT($A$2,$C31,$D31),'[1]4.12adata'!$A$2:$N$250,MATCH('4.12a'!I$4,'[1]4.12adata'!$A$2:$O$2,0),FALSE)</f>
        <v>435</v>
      </c>
      <c r="J31" s="131">
        <f>VLOOKUP(_xlfn.CONCAT($A$2,$C31,$D31),'[1]4.12adata'!$A$2:$N$250,MATCH('4.12a'!J$4,'[1]4.12adata'!$A$2:$O$2,0),FALSE)</f>
        <v>450</v>
      </c>
      <c r="K31" s="131">
        <f>VLOOKUP(_xlfn.CONCAT($A$2,$C31,$D31),'[1]4.12adata'!$A$2:$N$250,MATCH('4.12a'!K$4,'[1]4.12adata'!$A$2:$O$2,0),FALSE)</f>
        <v>510</v>
      </c>
      <c r="L31" s="131">
        <f>VLOOKUP(_xlfn.CONCAT($A$2,$C31,$D31),'[1]4.12adata'!$A$2:$N$250,MATCH('4.12a'!L$4,'[1]4.12adata'!$A$2:$O$2,0),FALSE)</f>
        <v>575</v>
      </c>
      <c r="M31" s="131">
        <f>VLOOKUP(_xlfn.CONCAT($A$2,$C31,$D31),'[1]4.12adata'!$A$2:$N$250,MATCH('4.12a'!M$4,'[1]4.12adata'!$A$2:$O$2,0),FALSE)</f>
        <v>615</v>
      </c>
      <c r="N31" s="131">
        <f>VLOOKUP(_xlfn.CONCAT($A$2,$C31,$D31),'[1]4.12adata'!$A$2:$N$250,MATCH('4.12a'!N$4,'[1]4.12adata'!$A$2:$O$2,0),FALSE)</f>
        <v>615</v>
      </c>
    </row>
    <row r="32" spans="2:14" x14ac:dyDescent="0.35">
      <c r="B32" s="107"/>
      <c r="C32" s="73" t="s">
        <v>147</v>
      </c>
      <c r="D32" s="108" t="s">
        <v>129</v>
      </c>
      <c r="E32" s="132">
        <f>VLOOKUP(_xlfn.CONCAT($A$2,$C32,$D32),'[1]4.12adata'!$A$2:$N$250,MATCH('4.12a'!E$4,'[1]4.12adata'!$A$2:$O$2,0),FALSE)</f>
        <v>0.14832277150036935</v>
      </c>
      <c r="F32" s="132">
        <f>VLOOKUP(_xlfn.CONCAT($A$2,$C32,$D32),'[1]4.12adata'!$A$2:$N$250,MATCH('4.12a'!F$4,'[1]4.12adata'!$A$2:$O$2,0),FALSE)</f>
        <v>0.14827649971577483</v>
      </c>
      <c r="G32" s="132">
        <f>VLOOKUP(_xlfn.CONCAT($A$2,$C32,$D32),'[1]4.12adata'!$A$2:$N$250,MATCH('4.12a'!G$4,'[1]4.12adata'!$A$2:$O$2,0),FALSE)</f>
        <v>0.13704111362900614</v>
      </c>
      <c r="H32" s="132">
        <f>VLOOKUP(_xlfn.CONCAT($A$2,$C32,$D32),'[1]4.12adata'!$A$2:$N$250,MATCH('4.12a'!H$4,'[1]4.12adata'!$A$2:$O$2,0),FALSE)</f>
        <v>0.13611919054396929</v>
      </c>
      <c r="I32" s="132">
        <f>VLOOKUP(_xlfn.CONCAT($A$2,$C32,$D32),'[1]4.12adata'!$A$2:$N$250,MATCH('4.12a'!I$4,'[1]4.12adata'!$A$2:$O$2,0),FALSE)</f>
        <v>0.13916416846473553</v>
      </c>
      <c r="J32" s="132">
        <f>VLOOKUP(_xlfn.CONCAT($A$2,$C32,$D32),'[1]4.12adata'!$A$2:$N$250,MATCH('4.12a'!J$4,'[1]4.12adata'!$A$2:$O$2,0),FALSE)</f>
        <v>0.13662892670948704</v>
      </c>
      <c r="K32" s="132">
        <f>VLOOKUP(_xlfn.CONCAT($A$2,$C32,$D32),'[1]4.12adata'!$A$2:$N$250,MATCH('4.12a'!K$4,'[1]4.12adata'!$A$2:$O$2,0),FALSE)</f>
        <v>0.14478012908807358</v>
      </c>
      <c r="L32" s="132">
        <f>VLOOKUP(_xlfn.CONCAT($A$2,$C32,$D32),'[1]4.12adata'!$A$2:$N$250,MATCH('4.12a'!L$4,'[1]4.12adata'!$A$2:$O$2,0),FALSE)</f>
        <v>0.15582655826558264</v>
      </c>
      <c r="M32" s="132">
        <f>VLOOKUP(_xlfn.CONCAT($A$2,$C32,$D32),'[1]4.12adata'!$A$2:$N$250,MATCH('4.12a'!M$4,'[1]4.12adata'!$A$2:$O$2,0),FALSE)</f>
        <v>0.16147605338916515</v>
      </c>
      <c r="N32" s="132">
        <f>VLOOKUP(_xlfn.CONCAT($A$2,$C32,$D32),'[1]4.12adata'!$A$2:$N$250,MATCH('4.12a'!N$4,'[1]4.12adata'!$A$2:$O$2,0),FALSE)</f>
        <v>0.15215239980207818</v>
      </c>
    </row>
    <row r="33" spans="1:14" x14ac:dyDescent="0.35">
      <c r="B33" s="107"/>
      <c r="C33" s="108" t="s">
        <v>148</v>
      </c>
      <c r="D33" s="108" t="s">
        <v>51</v>
      </c>
      <c r="E33" s="131">
        <f>VLOOKUP(_xlfn.CONCAT($A$2,$C33,$D33),'[1]4.12adata'!$A$2:$N$250,MATCH('4.12a'!E$4,'[1]4.12adata'!$A$2:$O$2,0),FALSE)</f>
        <v>1345</v>
      </c>
      <c r="F33" s="131">
        <f>VLOOKUP(_xlfn.CONCAT($A$2,$C33,$D33),'[1]4.12adata'!$A$2:$N$250,MATCH('4.12a'!F$4,'[1]4.12adata'!$A$2:$O$2,0),FALSE)</f>
        <v>1415</v>
      </c>
      <c r="G33" s="131">
        <f>VLOOKUP(_xlfn.CONCAT($A$2,$C33,$D33),'[1]4.12adata'!$A$2:$N$250,MATCH('4.12a'!G$4,'[1]4.12adata'!$A$2:$O$2,0),FALSE)</f>
        <v>1535</v>
      </c>
      <c r="H33" s="131">
        <f>VLOOKUP(_xlfn.CONCAT($A$2,$C33,$D33),'[1]4.12adata'!$A$2:$N$250,MATCH('4.12a'!H$4,'[1]4.12adata'!$A$2:$O$2,0),FALSE)</f>
        <v>1470</v>
      </c>
      <c r="I33" s="131">
        <f>VLOOKUP(_xlfn.CONCAT($A$2,$C33,$D33),'[1]4.12adata'!$A$2:$N$250,MATCH('4.12a'!I$4,'[1]4.12adata'!$A$2:$O$2,0),FALSE)</f>
        <v>1380</v>
      </c>
      <c r="J33" s="131">
        <f>VLOOKUP(_xlfn.CONCAT($A$2,$C33,$D33),'[1]4.12adata'!$A$2:$N$250,MATCH('4.12a'!J$4,'[1]4.12adata'!$A$2:$O$2,0),FALSE)</f>
        <v>1510</v>
      </c>
      <c r="K33" s="131">
        <f>VLOOKUP(_xlfn.CONCAT($A$2,$C33,$D33),'[1]4.12adata'!$A$2:$N$250,MATCH('4.12a'!K$4,'[1]4.12adata'!$A$2:$O$2,0),FALSE)</f>
        <v>1610</v>
      </c>
      <c r="L33" s="131">
        <f>VLOOKUP(_xlfn.CONCAT($A$2,$C33,$D33),'[1]4.12adata'!$A$2:$N$250,MATCH('4.12a'!L$4,'[1]4.12adata'!$A$2:$O$2,0),FALSE)</f>
        <v>1760</v>
      </c>
      <c r="M33" s="131">
        <f>VLOOKUP(_xlfn.CONCAT($A$2,$C33,$D33),'[1]4.12adata'!$A$2:$N$250,MATCH('4.12a'!M$4,'[1]4.12adata'!$A$2:$O$2,0),FALSE)</f>
        <v>1880</v>
      </c>
      <c r="N33" s="131">
        <f>VLOOKUP(_xlfn.CONCAT($A$2,$C33,$D33),'[1]4.12adata'!$A$2:$N$250,MATCH('4.12a'!N$4,'[1]4.12adata'!$A$2:$O$2,0),FALSE)</f>
        <v>2005</v>
      </c>
    </row>
    <row r="34" spans="1:14" x14ac:dyDescent="0.35">
      <c r="B34" s="107"/>
      <c r="C34" s="73" t="s">
        <v>148</v>
      </c>
      <c r="D34" s="108" t="s">
        <v>129</v>
      </c>
      <c r="E34" s="132">
        <f>VLOOKUP(_xlfn.CONCAT($A$2,$C34,$D34),'[1]4.12adata'!$A$2:$N$250,MATCH('4.12a'!E$4,'[1]4.12adata'!$A$2:$O$2,0),FALSE)</f>
        <v>0.47545566680921902</v>
      </c>
      <c r="F34" s="132">
        <f>VLOOKUP(_xlfn.CONCAT($A$2,$C34,$D34),'[1]4.12adata'!$A$2:$N$250,MATCH('4.12a'!F$4,'[1]4.12adata'!$A$2:$O$2,0),FALSE)</f>
        <v>0.48388820020409418</v>
      </c>
      <c r="G34" s="132">
        <f>VLOOKUP(_xlfn.CONCAT($A$2,$C34,$D34),'[1]4.12adata'!$A$2:$N$250,MATCH('4.12a'!G$4,'[1]4.12adata'!$A$2:$O$2,0),FALSE)</f>
        <v>0.49731628358692126</v>
      </c>
      <c r="H34" s="132">
        <f>VLOOKUP(_xlfn.CONCAT($A$2,$C34,$D34),'[1]4.12adata'!$A$2:$N$250,MATCH('4.12a'!H$4,'[1]4.12adata'!$A$2:$O$2,0),FALSE)</f>
        <v>0.45525403799740088</v>
      </c>
      <c r="I34" s="132">
        <f>VLOOKUP(_xlfn.CONCAT($A$2,$C34,$D34),'[1]4.12adata'!$A$2:$N$250,MATCH('4.12a'!I$4,'[1]4.12adata'!$A$2:$O$2,0),FALSE)</f>
        <v>0.43956897265025813</v>
      </c>
      <c r="J34" s="132">
        <f>VLOOKUP(_xlfn.CONCAT($A$2,$C34,$D34),'[1]4.12adata'!$A$2:$N$250,MATCH('4.12a'!J$4,'[1]4.12adata'!$A$2:$O$2,0),FALSE)</f>
        <v>0.45620894872446199</v>
      </c>
      <c r="K34" s="132">
        <f>VLOOKUP(_xlfn.CONCAT($A$2,$C34,$D34),'[1]4.12adata'!$A$2:$N$250,MATCH('4.12a'!K$4,'[1]4.12adata'!$A$2:$O$2,0),FALSE)</f>
        <v>0.45771625667353472</v>
      </c>
      <c r="L34" s="132">
        <f>VLOOKUP(_xlfn.CONCAT($A$2,$C34,$D34),'[1]4.12adata'!$A$2:$N$250,MATCH('4.12a'!L$4,'[1]4.12adata'!$A$2:$O$2,0),FALSE)</f>
        <v>0.47723577235772358</v>
      </c>
      <c r="M34" s="132">
        <f>VLOOKUP(_xlfn.CONCAT($A$2,$C34,$D34),'[1]4.12adata'!$A$2:$N$250,MATCH('4.12a'!M$4,'[1]4.12adata'!$A$2:$O$2,0),FALSE)</f>
        <v>0.4922795079822036</v>
      </c>
      <c r="N34" s="132">
        <f>VLOOKUP(_xlfn.CONCAT($A$2,$C34,$D34),'[1]4.12adata'!$A$2:$N$250,MATCH('4.12a'!N$4,'[1]4.12adata'!$A$2:$O$2,0),FALSE)</f>
        <v>0.49554675903018308</v>
      </c>
    </row>
    <row r="35" spans="1:14" x14ac:dyDescent="0.35">
      <c r="B35" s="93" t="s">
        <v>149</v>
      </c>
      <c r="C35" s="80" t="s">
        <v>103</v>
      </c>
      <c r="D35" s="139" t="s">
        <v>51</v>
      </c>
      <c r="E35" s="95">
        <f>VLOOKUP(_xlfn.CONCAT($A$2,$C35,$D35),'[1]4.12adata'!$A$2:$N$250,MATCH('4.12a'!E$4,'[1]4.12adata'!$A$2:$O$2,0),FALSE)</f>
        <v>2830</v>
      </c>
      <c r="F35" s="95">
        <f>VLOOKUP(_xlfn.CONCAT($A$2,$C35,$D35),'[1]4.12adata'!$A$2:$N$250,MATCH('4.12a'!F$4,'[1]4.12adata'!$A$2:$O$2,0),FALSE)</f>
        <v>2920</v>
      </c>
      <c r="G35" s="95">
        <f>VLOOKUP(_xlfn.CONCAT($A$2,$C35,$D35),'[1]4.12adata'!$A$2:$N$250,MATCH('4.12a'!G$4,'[1]4.12adata'!$A$2:$O$2,0),FALSE)</f>
        <v>3090</v>
      </c>
      <c r="H35" s="95">
        <f>VLOOKUP(_xlfn.CONCAT($A$2,$C35,$D35),'[1]4.12adata'!$A$2:$N$250,MATCH('4.12a'!H$4,'[1]4.12adata'!$A$2:$O$2,0),FALSE)</f>
        <v>3230</v>
      </c>
      <c r="I35" s="95">
        <f>VLOOKUP(_xlfn.CONCAT($A$2,$C35,$D35),'[1]4.12adata'!$A$2:$N$250,MATCH('4.12a'!I$4,'[1]4.12adata'!$A$2:$O$2,0),FALSE)</f>
        <v>3140</v>
      </c>
      <c r="J35" s="95">
        <f>VLOOKUP(_xlfn.CONCAT($A$2,$C35,$D35),'[1]4.12adata'!$A$2:$N$250,MATCH('4.12a'!J$4,'[1]4.12adata'!$A$2:$O$2,0),FALSE)</f>
        <v>3315</v>
      </c>
      <c r="K35" s="95">
        <f>VLOOKUP(_xlfn.CONCAT($A$2,$C35,$D35),'[1]4.12adata'!$A$2:$N$250,MATCH('4.12a'!K$4,'[1]4.12adata'!$A$2:$O$2,0),FALSE)</f>
        <v>3515</v>
      </c>
      <c r="L35" s="95">
        <f>VLOOKUP(_xlfn.CONCAT($A$2,$C35,$D35),'[1]4.12adata'!$A$2:$N$250,MATCH('4.12a'!L$4,'[1]4.12adata'!$A$2:$O$2,0),FALSE)</f>
        <v>3690</v>
      </c>
      <c r="M35" s="95">
        <f>VLOOKUP(_xlfn.CONCAT($A$2,$C35,$D35),'[1]4.12adata'!$A$2:$N$250,MATCH('4.12a'!M$4,'[1]4.12adata'!$A$2:$O$2,0),FALSE)</f>
        <v>3820</v>
      </c>
      <c r="N35" s="95">
        <f>VLOOKUP(_xlfn.CONCAT($A$2,$C35,$D35),'[1]4.12adata'!$A$2:$N$250,MATCH('4.12a'!N$4,'[1]4.12adata'!$A$2:$O$2,0),FALSE)</f>
        <v>4040</v>
      </c>
    </row>
    <row r="37" spans="1:14" x14ac:dyDescent="0.35">
      <c r="A37" s="60" t="s">
        <v>63</v>
      </c>
    </row>
    <row r="38" spans="1:14" x14ac:dyDescent="0.35">
      <c r="A38" s="34"/>
    </row>
    <row r="39" spans="1:14" x14ac:dyDescent="0.35">
      <c r="A39" s="34" t="s">
        <v>168</v>
      </c>
    </row>
    <row r="40" spans="1:14" x14ac:dyDescent="0.35">
      <c r="A40" s="34" t="s">
        <v>151</v>
      </c>
    </row>
    <row r="41" spans="1:14" x14ac:dyDescent="0.35">
      <c r="A41" s="60" t="s">
        <v>152</v>
      </c>
    </row>
    <row r="42" spans="1:14" x14ac:dyDescent="0.35">
      <c r="A42" s="60"/>
    </row>
    <row r="43" spans="1:14" x14ac:dyDescent="0.35">
      <c r="A43" s="34" t="s">
        <v>153</v>
      </c>
    </row>
    <row r="44" spans="1:14" x14ac:dyDescent="0.35">
      <c r="A44" s="34" t="s">
        <v>154</v>
      </c>
    </row>
    <row r="45" spans="1:14" x14ac:dyDescent="0.35">
      <c r="A45" s="34" t="s">
        <v>105</v>
      </c>
    </row>
    <row r="46" spans="1:14" x14ac:dyDescent="0.35">
      <c r="A46" s="60" t="s">
        <v>155</v>
      </c>
    </row>
    <row r="47" spans="1:14" x14ac:dyDescent="0.35">
      <c r="A47" s="60" t="s">
        <v>156</v>
      </c>
    </row>
    <row r="48" spans="1:14" x14ac:dyDescent="0.35">
      <c r="A48" s="6"/>
    </row>
    <row r="49" spans="1:1" x14ac:dyDescent="0.35">
      <c r="A49" s="7" t="s">
        <v>64</v>
      </c>
    </row>
  </sheetData>
  <mergeCells count="5">
    <mergeCell ref="B5:B8"/>
    <mergeCell ref="B9:B20"/>
    <mergeCell ref="B21:B24"/>
    <mergeCell ref="B25:B28"/>
    <mergeCell ref="B29:B34"/>
  </mergeCells>
  <dataValidations count="1">
    <dataValidation type="list" allowBlank="1" showInputMessage="1" showErrorMessage="1" sqref="A2" xr:uid="{CB231F1B-1212-45E4-8589-C37DEE0A3699}">
      <formula1>$Z$4:$Z$11</formula1>
    </dataValidation>
  </dataValidations>
  <hyperlinks>
    <hyperlink ref="A49" location="Index!A1" display="Back to index" xr:uid="{978E0585-00F6-4F4E-B94E-925373EFA8D4}"/>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56697-0260-4886-8C49-90390F107E7A}">
  <dimension ref="A1:M21"/>
  <sheetViews>
    <sheetView zoomScaleNormal="100" workbookViewId="0">
      <selection activeCell="A73" sqref="A73:A74"/>
    </sheetView>
  </sheetViews>
  <sheetFormatPr defaultColWidth="8.81640625" defaultRowHeight="14.5" x14ac:dyDescent="0.35"/>
  <cols>
    <col min="1" max="1" width="8.81640625" style="2"/>
    <col min="2" max="5" width="11.81640625" style="2" customWidth="1"/>
    <col min="6" max="6" width="9.453125" style="2" customWidth="1"/>
    <col min="7" max="7" width="10.1796875" style="2" bestFit="1" customWidth="1"/>
    <col min="8" max="16384" width="8.81640625" style="2"/>
  </cols>
  <sheetData>
    <row r="1" spans="1:13" x14ac:dyDescent="0.35">
      <c r="A1" s="27" t="s">
        <v>169</v>
      </c>
    </row>
    <row r="2" spans="1:13" ht="15" customHeight="1" x14ac:dyDescent="0.35">
      <c r="A2" s="140"/>
    </row>
    <row r="3" spans="1:13" ht="31.5" customHeight="1" x14ac:dyDescent="0.35">
      <c r="A3" s="11"/>
      <c r="B3" s="12" t="s">
        <v>170</v>
      </c>
      <c r="C3" s="12"/>
      <c r="D3" s="13" t="s">
        <v>49</v>
      </c>
      <c r="E3" s="13"/>
      <c r="G3" s="31"/>
      <c r="H3" s="141"/>
      <c r="I3" s="141"/>
      <c r="J3" s="141"/>
      <c r="K3" s="141"/>
      <c r="L3" s="142"/>
      <c r="M3" s="142"/>
    </row>
    <row r="4" spans="1:13" x14ac:dyDescent="0.35">
      <c r="A4" s="15" t="s">
        <v>50</v>
      </c>
      <c r="B4" s="16" t="s">
        <v>149</v>
      </c>
      <c r="C4" s="17" t="s">
        <v>171</v>
      </c>
      <c r="D4" s="17" t="s">
        <v>149</v>
      </c>
      <c r="E4" s="17" t="s">
        <v>171</v>
      </c>
      <c r="G4" s="141"/>
      <c r="H4" s="141"/>
      <c r="I4" s="141"/>
      <c r="J4" s="141"/>
      <c r="K4" s="141"/>
      <c r="L4" s="142"/>
      <c r="M4" s="142"/>
    </row>
    <row r="5" spans="1:13" ht="14.5" customHeight="1" x14ac:dyDescent="0.35">
      <c r="A5" s="18" t="s">
        <v>53</v>
      </c>
      <c r="B5" s="19">
        <v>69085</v>
      </c>
      <c r="C5" s="20">
        <v>0.16347247688294994</v>
      </c>
      <c r="D5" s="19">
        <v>2493415</v>
      </c>
      <c r="E5" s="20">
        <v>0.56600000000000006</v>
      </c>
    </row>
    <row r="6" spans="1:13" x14ac:dyDescent="0.35">
      <c r="A6" s="21" t="s">
        <v>54</v>
      </c>
      <c r="B6" s="22">
        <v>68060</v>
      </c>
      <c r="C6" s="23">
        <v>0.15878940022894053</v>
      </c>
      <c r="D6" s="22">
        <v>2501285</v>
      </c>
      <c r="E6" s="23">
        <v>0.56399999999999995</v>
      </c>
      <c r="G6" s="31"/>
      <c r="H6" s="29"/>
      <c r="I6" s="29"/>
      <c r="J6" s="29"/>
      <c r="K6" s="29"/>
      <c r="L6" s="29"/>
      <c r="M6" s="29"/>
    </row>
    <row r="7" spans="1:13" x14ac:dyDescent="0.35">
      <c r="A7" s="18" t="s">
        <v>55</v>
      </c>
      <c r="B7" s="19">
        <v>68025</v>
      </c>
      <c r="C7" s="20">
        <v>0.16213845814371169</v>
      </c>
      <c r="D7" s="19">
        <v>2496630</v>
      </c>
      <c r="E7" s="20">
        <v>0.56399999999999995</v>
      </c>
      <c r="G7" s="31"/>
      <c r="H7" s="29"/>
      <c r="I7" s="29"/>
      <c r="J7" s="29"/>
      <c r="K7" s="29"/>
      <c r="L7" s="29"/>
      <c r="M7" s="29"/>
    </row>
    <row r="8" spans="1:13" x14ac:dyDescent="0.35">
      <c r="A8" s="21" t="s">
        <v>56</v>
      </c>
      <c r="B8" s="22">
        <v>61930</v>
      </c>
      <c r="C8" s="23">
        <v>0.16637611495419272</v>
      </c>
      <c r="D8" s="22">
        <v>2339850</v>
      </c>
      <c r="E8" s="23">
        <v>0.56200000000000006</v>
      </c>
      <c r="G8" s="40"/>
      <c r="H8" s="29"/>
      <c r="I8" s="29"/>
      <c r="J8" s="29"/>
      <c r="K8" s="29"/>
      <c r="L8" s="29"/>
      <c r="M8" s="29"/>
    </row>
    <row r="9" spans="1:13" x14ac:dyDescent="0.35">
      <c r="A9" s="18" t="s">
        <v>57</v>
      </c>
      <c r="B9" s="19">
        <v>64430</v>
      </c>
      <c r="C9" s="20">
        <v>0.17273025349519716</v>
      </c>
      <c r="D9" s="19">
        <v>2299125</v>
      </c>
      <c r="E9" s="20">
        <v>0.56100000000000005</v>
      </c>
    </row>
    <row r="10" spans="1:13" x14ac:dyDescent="0.35">
      <c r="A10" s="21" t="s">
        <v>58</v>
      </c>
      <c r="B10" s="22">
        <v>65900</v>
      </c>
      <c r="C10" s="23">
        <v>0.17954690798801662</v>
      </c>
      <c r="D10" s="22">
        <v>2265705</v>
      </c>
      <c r="E10" s="23">
        <v>0.56200000000000006</v>
      </c>
    </row>
    <row r="11" spans="1:13" ht="14.5" customHeight="1" x14ac:dyDescent="0.35">
      <c r="A11" s="18" t="s">
        <v>59</v>
      </c>
      <c r="B11" s="19">
        <v>65545</v>
      </c>
      <c r="C11" s="20">
        <v>0.18281882183897069</v>
      </c>
      <c r="D11" s="19">
        <v>2280350</v>
      </c>
      <c r="E11" s="20">
        <v>0.56499999999999995</v>
      </c>
      <c r="H11" s="142"/>
      <c r="I11" s="142"/>
      <c r="J11" s="142"/>
      <c r="K11" s="142"/>
      <c r="L11" s="142"/>
      <c r="M11" s="142"/>
    </row>
    <row r="12" spans="1:13" x14ac:dyDescent="0.35">
      <c r="A12" s="21" t="s">
        <v>60</v>
      </c>
      <c r="B12" s="22">
        <v>64435</v>
      </c>
      <c r="C12" s="23">
        <v>0.19248565261408293</v>
      </c>
      <c r="D12" s="22">
        <v>2316855</v>
      </c>
      <c r="E12" s="23">
        <v>0.56716324500238469</v>
      </c>
      <c r="H12" s="142"/>
      <c r="I12" s="142"/>
      <c r="J12" s="142"/>
      <c r="K12" s="142"/>
      <c r="L12" s="142"/>
      <c r="M12" s="142"/>
    </row>
    <row r="13" spans="1:13" x14ac:dyDescent="0.35">
      <c r="A13" s="18" t="s">
        <v>61</v>
      </c>
      <c r="B13" s="19">
        <v>64375</v>
      </c>
      <c r="C13" s="20">
        <v>0.19749661473862037</v>
      </c>
      <c r="D13" s="19">
        <v>2341385</v>
      </c>
      <c r="E13" s="20">
        <v>0.56960010387023396</v>
      </c>
      <c r="H13" s="142"/>
      <c r="I13" s="142"/>
      <c r="J13" s="142"/>
      <c r="K13" s="142"/>
      <c r="L13" s="142"/>
      <c r="M13" s="142"/>
    </row>
    <row r="14" spans="1:13" x14ac:dyDescent="0.35">
      <c r="A14" s="21" t="s">
        <v>62</v>
      </c>
      <c r="B14" s="22">
        <v>64385</v>
      </c>
      <c r="C14" s="23">
        <v>0.20699999999999999</v>
      </c>
      <c r="D14" s="22">
        <v>2381410</v>
      </c>
      <c r="E14" s="23">
        <v>0.57199999999999995</v>
      </c>
      <c r="H14" s="142"/>
      <c r="I14" s="142"/>
      <c r="J14" s="142"/>
      <c r="K14" s="142"/>
      <c r="L14" s="142"/>
      <c r="M14" s="142"/>
    </row>
    <row r="15" spans="1:13" x14ac:dyDescent="0.35">
      <c r="B15" s="24"/>
      <c r="C15" s="24"/>
      <c r="D15" s="24"/>
      <c r="E15" s="24"/>
      <c r="F15" s="143"/>
      <c r="G15" s="58"/>
      <c r="H15" s="142"/>
      <c r="I15" s="142"/>
      <c r="J15" s="142"/>
      <c r="K15" s="142"/>
      <c r="L15" s="142"/>
      <c r="M15" s="142"/>
    </row>
    <row r="16" spans="1:13" x14ac:dyDescent="0.35">
      <c r="A16" s="34" t="s">
        <v>63</v>
      </c>
      <c r="C16" s="143"/>
      <c r="D16" s="143"/>
      <c r="E16" s="58"/>
      <c r="F16" s="143"/>
      <c r="G16" s="58"/>
      <c r="H16" s="142"/>
      <c r="I16" s="142"/>
      <c r="J16" s="142"/>
      <c r="K16" s="142"/>
      <c r="L16" s="142"/>
      <c r="M16" s="142"/>
    </row>
    <row r="17" spans="1:13" x14ac:dyDescent="0.35">
      <c r="A17" s="34" t="s">
        <v>172</v>
      </c>
      <c r="C17" s="143"/>
      <c r="D17" s="143"/>
      <c r="E17" s="58"/>
      <c r="F17" s="143"/>
      <c r="G17" s="58"/>
      <c r="H17" s="142"/>
      <c r="I17" s="142"/>
      <c r="J17" s="142"/>
      <c r="K17" s="142"/>
      <c r="L17" s="142"/>
      <c r="M17" s="142"/>
    </row>
    <row r="18" spans="1:13" x14ac:dyDescent="0.35">
      <c r="A18" s="26"/>
      <c r="C18" s="143"/>
      <c r="D18" s="143"/>
      <c r="E18" s="58"/>
      <c r="F18" s="143"/>
      <c r="G18" s="58"/>
    </row>
    <row r="19" spans="1:13" x14ac:dyDescent="0.35">
      <c r="A19" s="7" t="s">
        <v>64</v>
      </c>
      <c r="H19" s="14"/>
      <c r="I19" s="14"/>
      <c r="J19" s="14"/>
      <c r="K19" s="14"/>
      <c r="L19" s="14"/>
      <c r="M19" s="14"/>
    </row>
    <row r="20" spans="1:13" x14ac:dyDescent="0.35">
      <c r="H20" s="14"/>
      <c r="I20" s="14"/>
      <c r="J20" s="14"/>
      <c r="K20" s="14"/>
      <c r="L20" s="14"/>
      <c r="M20" s="14"/>
    </row>
    <row r="21" spans="1:13" x14ac:dyDescent="0.35">
      <c r="H21" s="14"/>
      <c r="I21" s="14"/>
      <c r="J21" s="14"/>
      <c r="K21" s="14"/>
      <c r="L21" s="14"/>
      <c r="M21" s="14"/>
    </row>
  </sheetData>
  <mergeCells count="3">
    <mergeCell ref="B3:C3"/>
    <mergeCell ref="D3:E3"/>
    <mergeCell ref="H19:M21"/>
  </mergeCells>
  <hyperlinks>
    <hyperlink ref="A19" location="Index!A1" display="Back to index" xr:uid="{7C487DB9-7466-4EBE-B90A-4019910A748C}"/>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87481-28F9-41A9-B148-4CCDCE0EE868}">
  <dimension ref="A1:U56"/>
  <sheetViews>
    <sheetView zoomScale="70" zoomScaleNormal="70" workbookViewId="0">
      <pane xSplit="1" topLeftCell="B1" activePane="topRight" state="frozen"/>
      <selection activeCell="A73" sqref="A73:A74"/>
      <selection pane="topRight" activeCell="A73" sqref="A73:A74"/>
    </sheetView>
  </sheetViews>
  <sheetFormatPr defaultColWidth="8.81640625" defaultRowHeight="14.5" x14ac:dyDescent="0.35"/>
  <cols>
    <col min="1" max="1" width="40.54296875" style="2" customWidth="1"/>
    <col min="2" max="21" width="11.81640625" style="2" customWidth="1"/>
    <col min="22" max="16384" width="8.81640625" style="2"/>
  </cols>
  <sheetData>
    <row r="1" spans="1:21" x14ac:dyDescent="0.35">
      <c r="A1" s="3" t="s">
        <v>173</v>
      </c>
    </row>
    <row r="2" spans="1:21" x14ac:dyDescent="0.35">
      <c r="A2" s="144"/>
      <c r="B2" s="24"/>
      <c r="C2" s="24"/>
      <c r="D2" s="24"/>
      <c r="E2" s="24"/>
      <c r="F2" s="24"/>
      <c r="G2" s="24"/>
      <c r="H2" s="24"/>
      <c r="I2" s="24"/>
      <c r="J2" s="24"/>
      <c r="K2" s="24"/>
      <c r="L2" s="24"/>
      <c r="M2" s="24"/>
      <c r="N2" s="24"/>
      <c r="O2" s="24"/>
      <c r="P2" s="24"/>
      <c r="Q2" s="24"/>
      <c r="R2" s="24"/>
      <c r="S2" s="24"/>
      <c r="T2" s="24"/>
      <c r="U2" s="24"/>
    </row>
    <row r="3" spans="1:21" ht="14.5" customHeight="1" thickBot="1" x14ac:dyDescent="0.4">
      <c r="B3" s="145" t="s">
        <v>174</v>
      </c>
      <c r="C3" s="146"/>
      <c r="D3" s="146"/>
      <c r="E3" s="146"/>
      <c r="F3" s="147"/>
      <c r="G3" s="148" t="s">
        <v>175</v>
      </c>
      <c r="H3" s="13"/>
      <c r="I3" s="13"/>
      <c r="J3" s="13"/>
      <c r="K3" s="149"/>
      <c r="L3" s="145" t="s">
        <v>176</v>
      </c>
      <c r="M3" s="146"/>
      <c r="N3" s="146"/>
      <c r="O3" s="146"/>
      <c r="P3" s="147"/>
      <c r="Q3" s="148" t="s">
        <v>70</v>
      </c>
      <c r="R3" s="13"/>
      <c r="S3" s="13"/>
      <c r="T3" s="13"/>
      <c r="U3" s="13"/>
    </row>
    <row r="4" spans="1:21" x14ac:dyDescent="0.35">
      <c r="B4" s="150" t="s">
        <v>177</v>
      </c>
      <c r="C4" s="151"/>
      <c r="D4" s="150" t="s">
        <v>128</v>
      </c>
      <c r="E4" s="151"/>
      <c r="F4" s="152" t="s">
        <v>103</v>
      </c>
      <c r="G4" s="153" t="s">
        <v>177</v>
      </c>
      <c r="H4" s="154"/>
      <c r="I4" s="153" t="s">
        <v>128</v>
      </c>
      <c r="J4" s="154"/>
      <c r="K4" s="155" t="s">
        <v>103</v>
      </c>
      <c r="L4" s="150" t="s">
        <v>177</v>
      </c>
      <c r="M4" s="151"/>
      <c r="N4" s="150" t="s">
        <v>128</v>
      </c>
      <c r="O4" s="151"/>
      <c r="P4" s="152" t="s">
        <v>103</v>
      </c>
      <c r="Q4" s="153" t="s">
        <v>177</v>
      </c>
      <c r="R4" s="154"/>
      <c r="S4" s="153" t="s">
        <v>128</v>
      </c>
      <c r="T4" s="154"/>
      <c r="U4" s="155" t="s">
        <v>103</v>
      </c>
    </row>
    <row r="5" spans="1:21" x14ac:dyDescent="0.35">
      <c r="A5" s="15" t="s">
        <v>108</v>
      </c>
      <c r="B5" s="156" t="s">
        <v>51</v>
      </c>
      <c r="C5" s="156" t="s">
        <v>129</v>
      </c>
      <c r="D5" s="156" t="s">
        <v>51</v>
      </c>
      <c r="E5" s="156" t="s">
        <v>129</v>
      </c>
      <c r="F5" s="156" t="s">
        <v>51</v>
      </c>
      <c r="G5" s="156" t="s">
        <v>51</v>
      </c>
      <c r="H5" s="156" t="s">
        <v>129</v>
      </c>
      <c r="I5" s="156" t="s">
        <v>51</v>
      </c>
      <c r="J5" s="156" t="s">
        <v>129</v>
      </c>
      <c r="K5" s="156" t="s">
        <v>51</v>
      </c>
      <c r="L5" s="156" t="s">
        <v>51</v>
      </c>
      <c r="M5" s="156" t="s">
        <v>129</v>
      </c>
      <c r="N5" s="156" t="s">
        <v>51</v>
      </c>
      <c r="O5" s="156" t="s">
        <v>129</v>
      </c>
      <c r="P5" s="156" t="s">
        <v>51</v>
      </c>
      <c r="Q5" s="156" t="s">
        <v>51</v>
      </c>
      <c r="R5" s="156" t="s">
        <v>129</v>
      </c>
      <c r="S5" s="156" t="s">
        <v>51</v>
      </c>
      <c r="T5" s="156" t="s">
        <v>129</v>
      </c>
      <c r="U5" s="156" t="s">
        <v>51</v>
      </c>
    </row>
    <row r="6" spans="1:21" x14ac:dyDescent="0.35">
      <c r="A6" s="18" t="s">
        <v>178</v>
      </c>
      <c r="B6" s="19">
        <v>995</v>
      </c>
      <c r="C6" s="130">
        <v>0.26315789473684209</v>
      </c>
      <c r="D6" s="19">
        <v>2785</v>
      </c>
      <c r="E6" s="130">
        <v>0.73684210526315785</v>
      </c>
      <c r="F6" s="19">
        <v>3780</v>
      </c>
      <c r="G6" s="19">
        <v>1690</v>
      </c>
      <c r="H6" s="130">
        <v>0.46160153047280678</v>
      </c>
      <c r="I6" s="19">
        <v>1970</v>
      </c>
      <c r="J6" s="130">
        <v>0.53839846952719317</v>
      </c>
      <c r="K6" s="19">
        <v>3660</v>
      </c>
      <c r="L6" s="157">
        <v>675</v>
      </c>
      <c r="M6" s="158">
        <v>0.35931660437800322</v>
      </c>
      <c r="N6" s="157">
        <v>1200</v>
      </c>
      <c r="O6" s="158">
        <v>0.64068339562199683</v>
      </c>
      <c r="P6" s="157">
        <v>1875</v>
      </c>
      <c r="Q6" s="157">
        <v>110</v>
      </c>
      <c r="R6" s="158">
        <v>0.42692307692307691</v>
      </c>
      <c r="S6" s="157">
        <v>150</v>
      </c>
      <c r="T6" s="158">
        <v>0.57307692307692304</v>
      </c>
      <c r="U6" s="157">
        <v>260</v>
      </c>
    </row>
    <row r="7" spans="1:21" x14ac:dyDescent="0.35">
      <c r="A7" s="21" t="s">
        <v>179</v>
      </c>
      <c r="B7" s="22">
        <v>7285</v>
      </c>
      <c r="C7" s="23">
        <v>0.63320295523685355</v>
      </c>
      <c r="D7" s="22">
        <v>4220</v>
      </c>
      <c r="E7" s="23">
        <v>0.36679704476314645</v>
      </c>
      <c r="F7" s="22">
        <v>11505</v>
      </c>
      <c r="G7" s="22">
        <v>1040</v>
      </c>
      <c r="H7" s="23">
        <v>0.65488958990536272</v>
      </c>
      <c r="I7" s="22">
        <v>545</v>
      </c>
      <c r="J7" s="23">
        <v>0.34511041009463722</v>
      </c>
      <c r="K7" s="22">
        <v>1585</v>
      </c>
      <c r="L7" s="159">
        <v>4970</v>
      </c>
      <c r="M7" s="23">
        <v>0.52139710509754567</v>
      </c>
      <c r="N7" s="159">
        <v>4565</v>
      </c>
      <c r="O7" s="23">
        <v>0.47860289490245439</v>
      </c>
      <c r="P7" s="159">
        <v>9535</v>
      </c>
      <c r="Q7" s="159">
        <v>320</v>
      </c>
      <c r="R7" s="23">
        <v>0.53223140495867771</v>
      </c>
      <c r="S7" s="159">
        <v>285</v>
      </c>
      <c r="T7" s="23">
        <v>0.46776859504132229</v>
      </c>
      <c r="U7" s="159">
        <v>605</v>
      </c>
    </row>
    <row r="8" spans="1:21" x14ac:dyDescent="0.35">
      <c r="A8" s="18" t="s">
        <v>180</v>
      </c>
      <c r="B8" s="19">
        <v>23405</v>
      </c>
      <c r="C8" s="130">
        <v>0.35980877424908536</v>
      </c>
      <c r="D8" s="19">
        <v>41645</v>
      </c>
      <c r="E8" s="130">
        <v>0.64019122575091458</v>
      </c>
      <c r="F8" s="19">
        <v>65050</v>
      </c>
      <c r="G8" s="19">
        <v>1810</v>
      </c>
      <c r="H8" s="130">
        <v>0.41039019963702361</v>
      </c>
      <c r="I8" s="19">
        <v>2600</v>
      </c>
      <c r="J8" s="130">
        <v>0.58960980036297639</v>
      </c>
      <c r="K8" s="19">
        <v>4410</v>
      </c>
      <c r="L8" s="157">
        <v>5870</v>
      </c>
      <c r="M8" s="158">
        <v>0.28318455971049455</v>
      </c>
      <c r="N8" s="157">
        <v>14855</v>
      </c>
      <c r="O8" s="158">
        <v>0.71681544028950539</v>
      </c>
      <c r="P8" s="157">
        <v>20725</v>
      </c>
      <c r="Q8" s="157">
        <v>2010</v>
      </c>
      <c r="R8" s="158">
        <v>0.37855126999059269</v>
      </c>
      <c r="S8" s="157">
        <v>3305</v>
      </c>
      <c r="T8" s="158">
        <v>0.62144873000940737</v>
      </c>
      <c r="U8" s="157">
        <v>5315</v>
      </c>
    </row>
    <row r="9" spans="1:21" x14ac:dyDescent="0.35">
      <c r="A9" s="21" t="s">
        <v>181</v>
      </c>
      <c r="B9" s="22">
        <v>26480</v>
      </c>
      <c r="C9" s="23">
        <v>0.83907354012863977</v>
      </c>
      <c r="D9" s="22">
        <v>5080</v>
      </c>
      <c r="E9" s="23">
        <v>0.16092645987136023</v>
      </c>
      <c r="F9" s="22">
        <v>31560</v>
      </c>
      <c r="G9" s="22">
        <v>1390</v>
      </c>
      <c r="H9" s="23">
        <v>0.78587570621468927</v>
      </c>
      <c r="I9" s="22">
        <v>380</v>
      </c>
      <c r="J9" s="23">
        <v>0.21412429378531073</v>
      </c>
      <c r="K9" s="22">
        <v>1770</v>
      </c>
      <c r="L9" s="159">
        <v>8505</v>
      </c>
      <c r="M9" s="23">
        <v>0.69786710418375719</v>
      </c>
      <c r="N9" s="159">
        <v>3685</v>
      </c>
      <c r="O9" s="23">
        <v>0.30213289581624281</v>
      </c>
      <c r="P9" s="159">
        <v>12190</v>
      </c>
      <c r="Q9" s="159">
        <v>1295</v>
      </c>
      <c r="R9" s="23">
        <v>0.73972602739726023</v>
      </c>
      <c r="S9" s="159">
        <v>455</v>
      </c>
      <c r="T9" s="23">
        <v>0.26027397260273971</v>
      </c>
      <c r="U9" s="159">
        <v>1750</v>
      </c>
    </row>
    <row r="10" spans="1:21" s="3" customFormat="1" x14ac:dyDescent="0.35">
      <c r="A10" s="43" t="s">
        <v>182</v>
      </c>
      <c r="B10" s="160">
        <v>30115</v>
      </c>
      <c r="C10" s="161">
        <v>0.82282700767822503</v>
      </c>
      <c r="D10" s="160">
        <v>6485</v>
      </c>
      <c r="E10" s="161">
        <v>0.177172992321775</v>
      </c>
      <c r="F10" s="160">
        <v>36600</v>
      </c>
      <c r="G10" s="160">
        <v>4180</v>
      </c>
      <c r="H10" s="161">
        <v>0.87392849675935602</v>
      </c>
      <c r="I10" s="160">
        <v>605</v>
      </c>
      <c r="J10" s="161">
        <v>0.12607150324064395</v>
      </c>
      <c r="K10" s="160">
        <v>4785</v>
      </c>
      <c r="L10" s="44">
        <v>12530</v>
      </c>
      <c r="M10" s="162">
        <v>0.71866934327502152</v>
      </c>
      <c r="N10" s="44">
        <v>4905</v>
      </c>
      <c r="O10" s="162">
        <v>0.28133065672497848</v>
      </c>
      <c r="P10" s="44">
        <v>17435</v>
      </c>
      <c r="Q10" s="44">
        <v>3470</v>
      </c>
      <c r="R10" s="162">
        <v>0.73542505829976679</v>
      </c>
      <c r="S10" s="44">
        <v>1250</v>
      </c>
      <c r="T10" s="162">
        <v>0.26457494170023321</v>
      </c>
      <c r="U10" s="44">
        <v>4720</v>
      </c>
    </row>
    <row r="11" spans="1:21" x14ac:dyDescent="0.35">
      <c r="A11" s="21" t="s">
        <v>183</v>
      </c>
      <c r="B11" s="22">
        <v>28915</v>
      </c>
      <c r="C11" s="23">
        <v>0.82785078301697734</v>
      </c>
      <c r="D11" s="22">
        <v>6015</v>
      </c>
      <c r="E11" s="23">
        <v>0.17214921698302271</v>
      </c>
      <c r="F11" s="22">
        <v>34930</v>
      </c>
      <c r="G11" s="22">
        <v>3565</v>
      </c>
      <c r="H11" s="23">
        <v>0.88313939093835103</v>
      </c>
      <c r="I11" s="22">
        <v>470</v>
      </c>
      <c r="J11" s="23">
        <v>0.11686060906164893</v>
      </c>
      <c r="K11" s="22">
        <v>4035</v>
      </c>
      <c r="L11" s="159">
        <v>11360</v>
      </c>
      <c r="M11" s="23">
        <v>0.73675335624878402</v>
      </c>
      <c r="N11" s="159">
        <v>4060</v>
      </c>
      <c r="O11" s="23">
        <v>0.26324664375121604</v>
      </c>
      <c r="P11" s="159">
        <v>15420</v>
      </c>
      <c r="Q11" s="159">
        <v>3200</v>
      </c>
      <c r="R11" s="23">
        <v>0.74216755627755859</v>
      </c>
      <c r="S11" s="159">
        <v>1110</v>
      </c>
      <c r="T11" s="23">
        <v>0.25783244372244141</v>
      </c>
      <c r="U11" s="159">
        <v>4310</v>
      </c>
    </row>
    <row r="12" spans="1:21" ht="29" x14ac:dyDescent="0.35">
      <c r="A12" s="163" t="s">
        <v>184</v>
      </c>
      <c r="B12" s="19">
        <v>80</v>
      </c>
      <c r="C12" s="130">
        <v>0.81188118811881194</v>
      </c>
      <c r="D12" s="19">
        <v>20</v>
      </c>
      <c r="E12" s="130">
        <v>0.18811881188118812</v>
      </c>
      <c r="F12" s="19">
        <v>100</v>
      </c>
      <c r="G12" s="19">
        <v>35</v>
      </c>
      <c r="H12" s="130">
        <v>0.84090909090909094</v>
      </c>
      <c r="I12" s="19">
        <v>5</v>
      </c>
      <c r="J12" s="130">
        <v>0.15909090909090909</v>
      </c>
      <c r="K12" s="19">
        <v>40</v>
      </c>
      <c r="L12" s="157">
        <v>5</v>
      </c>
      <c r="M12" s="158" t="s">
        <v>185</v>
      </c>
      <c r="N12" s="157">
        <v>0</v>
      </c>
      <c r="O12" s="158" t="s">
        <v>185</v>
      </c>
      <c r="P12" s="157">
        <v>5</v>
      </c>
      <c r="Q12" s="157">
        <v>0</v>
      </c>
      <c r="R12" s="158" t="s">
        <v>185</v>
      </c>
      <c r="S12" s="157">
        <v>0</v>
      </c>
      <c r="T12" s="158" t="s">
        <v>185</v>
      </c>
      <c r="U12" s="157">
        <v>0</v>
      </c>
    </row>
    <row r="13" spans="1:21" x14ac:dyDescent="0.35">
      <c r="A13" s="164" t="s">
        <v>76</v>
      </c>
      <c r="B13" s="22">
        <v>4475</v>
      </c>
      <c r="C13" s="23">
        <v>0.77364689607470172</v>
      </c>
      <c r="D13" s="22">
        <v>1310</v>
      </c>
      <c r="E13" s="23">
        <v>0.22635310392529828</v>
      </c>
      <c r="F13" s="22">
        <v>5785</v>
      </c>
      <c r="G13" s="22">
        <v>1030</v>
      </c>
      <c r="H13" s="23">
        <v>0.83685064935064934</v>
      </c>
      <c r="I13" s="22">
        <v>200</v>
      </c>
      <c r="J13" s="23">
        <v>0.16314935064935066</v>
      </c>
      <c r="K13" s="22">
        <v>1230</v>
      </c>
      <c r="L13" s="159">
        <v>1525</v>
      </c>
      <c r="M13" s="23">
        <v>0.69164396003633066</v>
      </c>
      <c r="N13" s="159">
        <v>680</v>
      </c>
      <c r="O13" s="23">
        <v>0.30835603996366939</v>
      </c>
      <c r="P13" s="159">
        <v>2205</v>
      </c>
      <c r="Q13" s="159">
        <v>915</v>
      </c>
      <c r="R13" s="23">
        <v>0.71406250000000004</v>
      </c>
      <c r="S13" s="159">
        <v>365</v>
      </c>
      <c r="T13" s="23">
        <v>0.28593750000000001</v>
      </c>
      <c r="U13" s="159">
        <v>1280</v>
      </c>
    </row>
    <row r="14" spans="1:21" x14ac:dyDescent="0.35">
      <c r="A14" s="163" t="s">
        <v>78</v>
      </c>
      <c r="B14" s="19">
        <v>4305</v>
      </c>
      <c r="C14" s="130">
        <v>0.79788810670618748</v>
      </c>
      <c r="D14" s="19">
        <v>1090</v>
      </c>
      <c r="E14" s="130">
        <v>0.20211189329381252</v>
      </c>
      <c r="F14" s="19">
        <v>5395</v>
      </c>
      <c r="G14" s="19">
        <v>330</v>
      </c>
      <c r="H14" s="130">
        <v>0.87301587301587302</v>
      </c>
      <c r="I14" s="19">
        <v>50</v>
      </c>
      <c r="J14" s="130">
        <v>0.12698412698412698</v>
      </c>
      <c r="K14" s="19">
        <v>380</v>
      </c>
      <c r="L14" s="157">
        <v>2165</v>
      </c>
      <c r="M14" s="158">
        <v>0.66248470012239902</v>
      </c>
      <c r="N14" s="157">
        <v>1105</v>
      </c>
      <c r="O14" s="158">
        <v>0.33751529987760098</v>
      </c>
      <c r="P14" s="157">
        <v>3270</v>
      </c>
      <c r="Q14" s="157">
        <v>335</v>
      </c>
      <c r="R14" s="158">
        <v>0.72008547008547008</v>
      </c>
      <c r="S14" s="157">
        <v>130</v>
      </c>
      <c r="T14" s="158">
        <v>0.27991452991452992</v>
      </c>
      <c r="U14" s="157">
        <v>465</v>
      </c>
    </row>
    <row r="15" spans="1:21" x14ac:dyDescent="0.35">
      <c r="A15" s="164" t="s">
        <v>80</v>
      </c>
      <c r="B15" s="22">
        <v>8360</v>
      </c>
      <c r="C15" s="23">
        <v>0.89223218096457535</v>
      </c>
      <c r="D15" s="22">
        <v>1010</v>
      </c>
      <c r="E15" s="23">
        <v>0.10776781903542466</v>
      </c>
      <c r="F15" s="22">
        <v>9370</v>
      </c>
      <c r="G15" s="22">
        <v>625</v>
      </c>
      <c r="H15" s="23">
        <v>0.9126637554585153</v>
      </c>
      <c r="I15" s="22">
        <v>60</v>
      </c>
      <c r="J15" s="23">
        <v>8.7336244541484712E-2</v>
      </c>
      <c r="K15" s="22">
        <v>685</v>
      </c>
      <c r="L15" s="159">
        <v>2385</v>
      </c>
      <c r="M15" s="23">
        <v>0.87674760853568801</v>
      </c>
      <c r="N15" s="159">
        <v>335</v>
      </c>
      <c r="O15" s="23">
        <v>0.12325239146431199</v>
      </c>
      <c r="P15" s="159">
        <v>2720</v>
      </c>
      <c r="Q15" s="159">
        <v>525</v>
      </c>
      <c r="R15" s="23">
        <v>0.79393939393939394</v>
      </c>
      <c r="S15" s="159">
        <v>135</v>
      </c>
      <c r="T15" s="23">
        <v>0.20606060606060606</v>
      </c>
      <c r="U15" s="159">
        <v>660</v>
      </c>
    </row>
    <row r="16" spans="1:21" x14ac:dyDescent="0.35">
      <c r="A16" s="163" t="s">
        <v>82</v>
      </c>
      <c r="B16" s="19">
        <v>2930</v>
      </c>
      <c r="C16" s="130">
        <v>0.84878331402085749</v>
      </c>
      <c r="D16" s="19">
        <v>520</v>
      </c>
      <c r="E16" s="130">
        <v>0.15121668597914253</v>
      </c>
      <c r="F16" s="19">
        <v>3450</v>
      </c>
      <c r="G16" s="19">
        <v>170</v>
      </c>
      <c r="H16" s="130">
        <v>0.91304347826086951</v>
      </c>
      <c r="I16" s="19">
        <v>15</v>
      </c>
      <c r="J16" s="130">
        <v>8.6956521739130432E-2</v>
      </c>
      <c r="K16" s="19">
        <v>185</v>
      </c>
      <c r="L16" s="157">
        <v>775</v>
      </c>
      <c r="M16" s="158">
        <v>0.827807486631016</v>
      </c>
      <c r="N16" s="157">
        <v>160</v>
      </c>
      <c r="O16" s="158">
        <v>0.17219251336898395</v>
      </c>
      <c r="P16" s="157">
        <v>935</v>
      </c>
      <c r="Q16" s="157">
        <v>160</v>
      </c>
      <c r="R16" s="158">
        <v>0.87845303867403313</v>
      </c>
      <c r="S16" s="157">
        <v>20</v>
      </c>
      <c r="T16" s="158">
        <v>0.12154696132596685</v>
      </c>
      <c r="U16" s="157">
        <v>180</v>
      </c>
    </row>
    <row r="17" spans="1:21" x14ac:dyDescent="0.35">
      <c r="A17" s="164" t="s">
        <v>84</v>
      </c>
      <c r="B17" s="22">
        <v>85</v>
      </c>
      <c r="C17" s="23">
        <v>0.87878787878787878</v>
      </c>
      <c r="D17" s="22">
        <v>10</v>
      </c>
      <c r="E17" s="23">
        <v>0.12121212121212122</v>
      </c>
      <c r="F17" s="22">
        <v>95</v>
      </c>
      <c r="G17" s="22">
        <v>10</v>
      </c>
      <c r="H17" s="23" t="s">
        <v>185</v>
      </c>
      <c r="I17" s="22">
        <v>0</v>
      </c>
      <c r="J17" s="23" t="s">
        <v>185</v>
      </c>
      <c r="K17" s="22">
        <v>10</v>
      </c>
      <c r="L17" s="159">
        <v>45</v>
      </c>
      <c r="M17" s="23">
        <v>0.9</v>
      </c>
      <c r="N17" s="159">
        <v>5</v>
      </c>
      <c r="O17" s="23">
        <v>0.1</v>
      </c>
      <c r="P17" s="159">
        <v>50</v>
      </c>
      <c r="Q17" s="159">
        <v>35</v>
      </c>
      <c r="R17" s="23">
        <v>0.80487804878048785</v>
      </c>
      <c r="S17" s="159">
        <v>10</v>
      </c>
      <c r="T17" s="23">
        <v>0.1951219512195122</v>
      </c>
      <c r="U17" s="159">
        <v>45</v>
      </c>
    </row>
    <row r="18" spans="1:21" x14ac:dyDescent="0.35">
      <c r="A18" s="163" t="s">
        <v>86</v>
      </c>
      <c r="B18" s="19">
        <v>5190</v>
      </c>
      <c r="C18" s="130">
        <v>0.86706746826987313</v>
      </c>
      <c r="D18" s="19">
        <v>795</v>
      </c>
      <c r="E18" s="130">
        <v>0.13293253173012692</v>
      </c>
      <c r="F18" s="19">
        <v>5985</v>
      </c>
      <c r="G18" s="19">
        <v>985</v>
      </c>
      <c r="H18" s="130">
        <v>0.9328287606433302</v>
      </c>
      <c r="I18" s="19">
        <v>70</v>
      </c>
      <c r="J18" s="130">
        <v>6.7171239356669826E-2</v>
      </c>
      <c r="K18" s="19">
        <v>1055</v>
      </c>
      <c r="L18" s="157">
        <v>2375</v>
      </c>
      <c r="M18" s="158">
        <v>0.71934604904632149</v>
      </c>
      <c r="N18" s="157">
        <v>925</v>
      </c>
      <c r="O18" s="158">
        <v>0.28065395095367845</v>
      </c>
      <c r="P18" s="157">
        <v>3300</v>
      </c>
      <c r="Q18" s="157">
        <v>725</v>
      </c>
      <c r="R18" s="158">
        <v>0.76906779661016944</v>
      </c>
      <c r="S18" s="157">
        <v>220</v>
      </c>
      <c r="T18" s="158">
        <v>0.2309322033898305</v>
      </c>
      <c r="U18" s="157">
        <v>945</v>
      </c>
    </row>
    <row r="19" spans="1:21" ht="29" x14ac:dyDescent="0.35">
      <c r="A19" s="164" t="s">
        <v>88</v>
      </c>
      <c r="B19" s="22">
        <v>920</v>
      </c>
      <c r="C19" s="23">
        <v>0.80897887323943662</v>
      </c>
      <c r="D19" s="22">
        <v>215</v>
      </c>
      <c r="E19" s="23">
        <v>0.19102112676056338</v>
      </c>
      <c r="F19" s="22">
        <v>1135</v>
      </c>
      <c r="G19" s="22">
        <v>270</v>
      </c>
      <c r="H19" s="23">
        <v>0.91275167785234901</v>
      </c>
      <c r="I19" s="22">
        <v>25</v>
      </c>
      <c r="J19" s="23">
        <v>8.7248322147651006E-2</v>
      </c>
      <c r="K19" s="22">
        <v>295</v>
      </c>
      <c r="L19" s="159">
        <v>870</v>
      </c>
      <c r="M19" s="23">
        <v>0.70152855993563956</v>
      </c>
      <c r="N19" s="159">
        <v>370</v>
      </c>
      <c r="O19" s="23">
        <v>0.29847144006436044</v>
      </c>
      <c r="P19" s="159">
        <v>1240</v>
      </c>
      <c r="Q19" s="159">
        <v>130</v>
      </c>
      <c r="R19" s="23">
        <v>0.77245508982035926</v>
      </c>
      <c r="S19" s="159">
        <v>40</v>
      </c>
      <c r="T19" s="23">
        <v>0.22754491017964071</v>
      </c>
      <c r="U19" s="159">
        <v>170</v>
      </c>
    </row>
    <row r="20" spans="1:21" ht="29" x14ac:dyDescent="0.35">
      <c r="A20" s="163" t="s">
        <v>90</v>
      </c>
      <c r="B20" s="19">
        <v>2040</v>
      </c>
      <c r="C20" s="130">
        <v>0.71263966480446927</v>
      </c>
      <c r="D20" s="19">
        <v>825</v>
      </c>
      <c r="E20" s="130">
        <v>0.28736033519553073</v>
      </c>
      <c r="F20" s="19">
        <v>2865</v>
      </c>
      <c r="G20" s="19">
        <v>35</v>
      </c>
      <c r="H20" s="130">
        <v>0.70833333333333337</v>
      </c>
      <c r="I20" s="19">
        <v>15</v>
      </c>
      <c r="J20" s="130">
        <v>0.29166666666666669</v>
      </c>
      <c r="K20" s="19">
        <v>50</v>
      </c>
      <c r="L20" s="157">
        <v>895</v>
      </c>
      <c r="M20" s="158">
        <v>0.69541569541569537</v>
      </c>
      <c r="N20" s="157">
        <v>390</v>
      </c>
      <c r="O20" s="158">
        <v>0.30458430458430458</v>
      </c>
      <c r="P20" s="157">
        <v>1285</v>
      </c>
      <c r="Q20" s="157">
        <v>370</v>
      </c>
      <c r="R20" s="158">
        <v>0.6709090909090909</v>
      </c>
      <c r="S20" s="157">
        <v>180</v>
      </c>
      <c r="T20" s="158">
        <v>0.3290909090909091</v>
      </c>
      <c r="U20" s="157">
        <v>550</v>
      </c>
    </row>
    <row r="21" spans="1:21" x14ac:dyDescent="0.35">
      <c r="A21" s="164" t="s">
        <v>91</v>
      </c>
      <c r="B21" s="22">
        <v>520</v>
      </c>
      <c r="C21" s="23">
        <v>0.70923913043478259</v>
      </c>
      <c r="D21" s="22">
        <v>215</v>
      </c>
      <c r="E21" s="23">
        <v>0.29076086956521741</v>
      </c>
      <c r="F21" s="22">
        <v>735</v>
      </c>
      <c r="G21" s="22">
        <v>70</v>
      </c>
      <c r="H21" s="23">
        <v>0.72164948453608246</v>
      </c>
      <c r="I21" s="22">
        <v>25</v>
      </c>
      <c r="J21" s="23">
        <v>0.27835051546391754</v>
      </c>
      <c r="K21" s="22">
        <v>95</v>
      </c>
      <c r="L21" s="159">
        <v>320</v>
      </c>
      <c r="M21" s="23">
        <v>0.79207920792079212</v>
      </c>
      <c r="N21" s="159">
        <v>85</v>
      </c>
      <c r="O21" s="23">
        <v>0.20792079207920791</v>
      </c>
      <c r="P21" s="159">
        <v>405</v>
      </c>
      <c r="Q21" s="159">
        <v>5</v>
      </c>
      <c r="R21" s="23" t="s">
        <v>185</v>
      </c>
      <c r="S21" s="159">
        <v>10</v>
      </c>
      <c r="T21" s="23" t="s">
        <v>185</v>
      </c>
      <c r="U21" s="159">
        <v>15</v>
      </c>
    </row>
    <row r="22" spans="1:21" x14ac:dyDescent="0.35">
      <c r="A22" s="18" t="s">
        <v>186</v>
      </c>
      <c r="B22" s="19">
        <v>1200</v>
      </c>
      <c r="C22" s="130">
        <v>0.71753441053261524</v>
      </c>
      <c r="D22" s="19">
        <v>470</v>
      </c>
      <c r="E22" s="130">
        <v>0.28246558946738481</v>
      </c>
      <c r="F22" s="19">
        <v>1670</v>
      </c>
      <c r="G22" s="19">
        <v>615</v>
      </c>
      <c r="H22" s="130">
        <v>0.82195448460508702</v>
      </c>
      <c r="I22" s="19">
        <v>135</v>
      </c>
      <c r="J22" s="130">
        <v>0.17804551539491298</v>
      </c>
      <c r="K22" s="19">
        <v>750</v>
      </c>
      <c r="L22" s="157">
        <v>1170</v>
      </c>
      <c r="M22" s="158">
        <v>0.58077304261645191</v>
      </c>
      <c r="N22" s="157">
        <v>845</v>
      </c>
      <c r="O22" s="158">
        <v>0.41922695738354809</v>
      </c>
      <c r="P22" s="157">
        <v>2015</v>
      </c>
      <c r="Q22" s="157">
        <v>270</v>
      </c>
      <c r="R22" s="158">
        <v>0.66180048661800484</v>
      </c>
      <c r="S22" s="157">
        <v>140</v>
      </c>
      <c r="T22" s="158">
        <v>0.33819951338199511</v>
      </c>
      <c r="U22" s="157">
        <v>410</v>
      </c>
    </row>
    <row r="23" spans="1:21" x14ac:dyDescent="0.35">
      <c r="A23" s="164" t="s">
        <v>75</v>
      </c>
      <c r="B23" s="22">
        <v>40</v>
      </c>
      <c r="C23" s="23">
        <v>0.90909090909090906</v>
      </c>
      <c r="D23" s="22">
        <v>5</v>
      </c>
      <c r="E23" s="23">
        <v>9.0909090909090912E-2</v>
      </c>
      <c r="F23" s="22">
        <v>45</v>
      </c>
      <c r="G23" s="22">
        <v>95</v>
      </c>
      <c r="H23" s="23">
        <v>0.93137254901960786</v>
      </c>
      <c r="I23" s="22">
        <v>5</v>
      </c>
      <c r="J23" s="23">
        <v>6.8627450980392163E-2</v>
      </c>
      <c r="K23" s="22">
        <v>100</v>
      </c>
      <c r="L23" s="159">
        <v>70</v>
      </c>
      <c r="M23" s="23">
        <v>0.82926829268292679</v>
      </c>
      <c r="N23" s="159">
        <v>15</v>
      </c>
      <c r="O23" s="23">
        <v>0.17073170731707318</v>
      </c>
      <c r="P23" s="159">
        <v>85</v>
      </c>
      <c r="Q23" s="159">
        <v>5</v>
      </c>
      <c r="R23" s="23" t="s">
        <v>185</v>
      </c>
      <c r="S23" s="159">
        <v>0</v>
      </c>
      <c r="T23" s="23" t="s">
        <v>185</v>
      </c>
      <c r="U23" s="159">
        <v>5</v>
      </c>
    </row>
    <row r="24" spans="1:21" x14ac:dyDescent="0.35">
      <c r="A24" s="163" t="s">
        <v>77</v>
      </c>
      <c r="B24" s="19">
        <v>0</v>
      </c>
      <c r="C24" s="130" t="s">
        <v>185</v>
      </c>
      <c r="D24" s="19">
        <v>0</v>
      </c>
      <c r="E24" s="158" t="s">
        <v>185</v>
      </c>
      <c r="F24" s="157">
        <v>0</v>
      </c>
      <c r="G24" s="157">
        <v>0</v>
      </c>
      <c r="H24" s="158" t="s">
        <v>185</v>
      </c>
      <c r="I24" s="157">
        <v>0</v>
      </c>
      <c r="J24" s="158" t="s">
        <v>185</v>
      </c>
      <c r="K24" s="157">
        <v>0</v>
      </c>
      <c r="L24" s="157">
        <v>40</v>
      </c>
      <c r="M24" s="158">
        <v>0.8</v>
      </c>
      <c r="N24" s="157">
        <v>10</v>
      </c>
      <c r="O24" s="158">
        <v>0.2</v>
      </c>
      <c r="P24" s="157">
        <v>50</v>
      </c>
      <c r="Q24" s="157">
        <v>45</v>
      </c>
      <c r="R24" s="158">
        <v>0.75806451612903225</v>
      </c>
      <c r="S24" s="157">
        <v>15</v>
      </c>
      <c r="T24" s="158">
        <v>0.24193548387096775</v>
      </c>
      <c r="U24" s="157">
        <v>60</v>
      </c>
    </row>
    <row r="25" spans="1:21" x14ac:dyDescent="0.35">
      <c r="A25" s="164" t="s">
        <v>79</v>
      </c>
      <c r="B25" s="22">
        <v>5</v>
      </c>
      <c r="C25" s="23" t="s">
        <v>185</v>
      </c>
      <c r="D25" s="22">
        <v>15</v>
      </c>
      <c r="E25" s="23" t="s">
        <v>185</v>
      </c>
      <c r="F25" s="159">
        <v>20</v>
      </c>
      <c r="G25" s="159">
        <v>0</v>
      </c>
      <c r="H25" s="23" t="s">
        <v>185</v>
      </c>
      <c r="I25" s="159">
        <v>0</v>
      </c>
      <c r="J25" s="23" t="s">
        <v>185</v>
      </c>
      <c r="K25" s="159">
        <v>0</v>
      </c>
      <c r="L25" s="159">
        <v>25</v>
      </c>
      <c r="M25" s="23">
        <v>0.45614035087719296</v>
      </c>
      <c r="N25" s="159">
        <v>30</v>
      </c>
      <c r="O25" s="23">
        <v>0.54385964912280704</v>
      </c>
      <c r="P25" s="159">
        <v>55</v>
      </c>
      <c r="Q25" s="159">
        <v>5</v>
      </c>
      <c r="R25" s="23" t="s">
        <v>185</v>
      </c>
      <c r="S25" s="159">
        <v>0</v>
      </c>
      <c r="T25" s="23" t="s">
        <v>185</v>
      </c>
      <c r="U25" s="159">
        <v>5</v>
      </c>
    </row>
    <row r="26" spans="1:21" x14ac:dyDescent="0.35">
      <c r="A26" s="163" t="s">
        <v>81</v>
      </c>
      <c r="B26" s="19">
        <v>25</v>
      </c>
      <c r="C26" s="130">
        <v>0.17266187050359713</v>
      </c>
      <c r="D26" s="19">
        <v>115</v>
      </c>
      <c r="E26" s="158">
        <v>0.82733812949640284</v>
      </c>
      <c r="F26" s="157">
        <v>140</v>
      </c>
      <c r="G26" s="157">
        <v>10</v>
      </c>
      <c r="H26" s="158" t="s">
        <v>185</v>
      </c>
      <c r="I26" s="157">
        <v>5</v>
      </c>
      <c r="J26" s="158" t="s">
        <v>185</v>
      </c>
      <c r="K26" s="157">
        <v>15</v>
      </c>
      <c r="L26" s="157">
        <v>45</v>
      </c>
      <c r="M26" s="158">
        <v>0.31724137931034485</v>
      </c>
      <c r="N26" s="157">
        <v>100</v>
      </c>
      <c r="O26" s="158">
        <v>0.6827586206896552</v>
      </c>
      <c r="P26" s="157">
        <v>145</v>
      </c>
      <c r="Q26" s="157">
        <v>10</v>
      </c>
      <c r="R26" s="158">
        <v>0.33333333333333331</v>
      </c>
      <c r="S26" s="157">
        <v>20</v>
      </c>
      <c r="T26" s="158">
        <v>0.66666666666666663</v>
      </c>
      <c r="U26" s="157">
        <v>30</v>
      </c>
    </row>
    <row r="27" spans="1:21" ht="29" x14ac:dyDescent="0.35">
      <c r="A27" s="164" t="s">
        <v>83</v>
      </c>
      <c r="B27" s="22">
        <v>275</v>
      </c>
      <c r="C27" s="23">
        <v>0.68671679197994984</v>
      </c>
      <c r="D27" s="22">
        <v>125</v>
      </c>
      <c r="E27" s="23">
        <v>0.31328320802005011</v>
      </c>
      <c r="F27" s="159">
        <v>400</v>
      </c>
      <c r="G27" s="159">
        <v>10</v>
      </c>
      <c r="H27" s="23" t="s">
        <v>185</v>
      </c>
      <c r="I27" s="159">
        <v>0</v>
      </c>
      <c r="J27" s="23" t="s">
        <v>185</v>
      </c>
      <c r="K27" s="159">
        <v>10</v>
      </c>
      <c r="L27" s="159">
        <v>175</v>
      </c>
      <c r="M27" s="23">
        <v>0.62230215827338131</v>
      </c>
      <c r="N27" s="159">
        <v>105</v>
      </c>
      <c r="O27" s="23">
        <v>0.37769784172661869</v>
      </c>
      <c r="P27" s="159">
        <v>280</v>
      </c>
      <c r="Q27" s="159">
        <v>170</v>
      </c>
      <c r="R27" s="23">
        <v>0.68145161290322576</v>
      </c>
      <c r="S27" s="159">
        <v>80</v>
      </c>
      <c r="T27" s="23">
        <v>0.31854838709677419</v>
      </c>
      <c r="U27" s="159">
        <v>250</v>
      </c>
    </row>
    <row r="28" spans="1:21" x14ac:dyDescent="0.35">
      <c r="A28" s="163" t="s">
        <v>85</v>
      </c>
      <c r="B28" s="19">
        <v>140</v>
      </c>
      <c r="C28" s="130">
        <v>0.82840236686390534</v>
      </c>
      <c r="D28" s="19">
        <v>30</v>
      </c>
      <c r="E28" s="130">
        <v>0.17159763313609466</v>
      </c>
      <c r="F28" s="19">
        <v>170</v>
      </c>
      <c r="G28" s="19">
        <v>255</v>
      </c>
      <c r="H28" s="130">
        <v>0.94139194139194138</v>
      </c>
      <c r="I28" s="19">
        <v>15</v>
      </c>
      <c r="J28" s="130">
        <v>5.8608058608058608E-2</v>
      </c>
      <c r="K28" s="19">
        <v>270</v>
      </c>
      <c r="L28" s="157">
        <v>85</v>
      </c>
      <c r="M28" s="158">
        <v>0.78703703703703709</v>
      </c>
      <c r="N28" s="157">
        <v>25</v>
      </c>
      <c r="O28" s="158">
        <v>0.21296296296296297</v>
      </c>
      <c r="P28" s="157">
        <v>110</v>
      </c>
      <c r="Q28" s="157">
        <v>5</v>
      </c>
      <c r="R28" s="158" t="s">
        <v>185</v>
      </c>
      <c r="S28" s="157">
        <v>5</v>
      </c>
      <c r="T28" s="158" t="s">
        <v>185</v>
      </c>
      <c r="U28" s="157">
        <v>10</v>
      </c>
    </row>
    <row r="29" spans="1:21" x14ac:dyDescent="0.35">
      <c r="A29" s="164" t="s">
        <v>87</v>
      </c>
      <c r="B29" s="22">
        <v>50</v>
      </c>
      <c r="C29" s="23">
        <v>0.5376344086021505</v>
      </c>
      <c r="D29" s="22">
        <v>45</v>
      </c>
      <c r="E29" s="23">
        <v>0.46236559139784944</v>
      </c>
      <c r="F29" s="22">
        <v>95</v>
      </c>
      <c r="G29" s="22">
        <v>0</v>
      </c>
      <c r="H29" s="23" t="s">
        <v>185</v>
      </c>
      <c r="I29" s="22">
        <v>0</v>
      </c>
      <c r="J29" s="23" t="s">
        <v>185</v>
      </c>
      <c r="K29" s="22">
        <v>0</v>
      </c>
      <c r="L29" s="159">
        <v>170</v>
      </c>
      <c r="M29" s="23">
        <v>0.44881889763779526</v>
      </c>
      <c r="N29" s="159">
        <v>210</v>
      </c>
      <c r="O29" s="23">
        <v>0.55118110236220474</v>
      </c>
      <c r="P29" s="159">
        <v>380</v>
      </c>
      <c r="Q29" s="159">
        <v>15</v>
      </c>
      <c r="R29" s="23">
        <v>0.61538461538461542</v>
      </c>
      <c r="S29" s="159">
        <v>10</v>
      </c>
      <c r="T29" s="23">
        <v>0.38461538461538464</v>
      </c>
      <c r="U29" s="159">
        <v>25</v>
      </c>
    </row>
    <row r="30" spans="1:21" x14ac:dyDescent="0.35">
      <c r="A30" s="163" t="s">
        <v>89</v>
      </c>
      <c r="B30" s="19">
        <v>665</v>
      </c>
      <c r="C30" s="130">
        <v>0.82689912826899126</v>
      </c>
      <c r="D30" s="19">
        <v>140</v>
      </c>
      <c r="E30" s="130">
        <v>0.17310087173100872</v>
      </c>
      <c r="F30" s="19">
        <v>805</v>
      </c>
      <c r="G30" s="19">
        <v>245</v>
      </c>
      <c r="H30" s="130">
        <v>0.70724637681159419</v>
      </c>
      <c r="I30" s="19">
        <v>100</v>
      </c>
      <c r="J30" s="130">
        <v>0.29275362318840581</v>
      </c>
      <c r="K30" s="19">
        <v>345</v>
      </c>
      <c r="L30" s="157">
        <v>565</v>
      </c>
      <c r="M30" s="158">
        <v>0.613958560523446</v>
      </c>
      <c r="N30" s="157">
        <v>355</v>
      </c>
      <c r="O30" s="158">
        <v>0.386041439476554</v>
      </c>
      <c r="P30" s="157">
        <v>920</v>
      </c>
      <c r="Q30" s="157">
        <v>20</v>
      </c>
      <c r="R30" s="158">
        <v>0.7142857142857143</v>
      </c>
      <c r="S30" s="157">
        <v>10</v>
      </c>
      <c r="T30" s="158">
        <v>0.2857142857142857</v>
      </c>
      <c r="U30" s="157">
        <v>30</v>
      </c>
    </row>
    <row r="31" spans="1:21" ht="14.5" customHeight="1" x14ac:dyDescent="0.35">
      <c r="A31" s="21" t="s">
        <v>187</v>
      </c>
      <c r="B31" s="22">
        <v>7665</v>
      </c>
      <c r="C31" s="23">
        <v>0.62058632977000328</v>
      </c>
      <c r="D31" s="22">
        <v>4685</v>
      </c>
      <c r="E31" s="23">
        <v>0.37941367022999678</v>
      </c>
      <c r="F31" s="22">
        <v>12350</v>
      </c>
      <c r="G31" s="22">
        <v>165</v>
      </c>
      <c r="H31" s="23">
        <v>0.5859649122807018</v>
      </c>
      <c r="I31" s="22">
        <v>120</v>
      </c>
      <c r="J31" s="23">
        <v>0.41403508771929826</v>
      </c>
      <c r="K31" s="22">
        <v>285</v>
      </c>
      <c r="L31" s="159">
        <v>1940</v>
      </c>
      <c r="M31" s="23">
        <v>0.56737795966091786</v>
      </c>
      <c r="N31" s="159">
        <v>1480</v>
      </c>
      <c r="O31" s="23">
        <v>0.43262204033908214</v>
      </c>
      <c r="P31" s="159">
        <v>3420</v>
      </c>
      <c r="Q31" s="159">
        <v>700</v>
      </c>
      <c r="R31" s="23">
        <v>0.7</v>
      </c>
      <c r="S31" s="159">
        <v>300</v>
      </c>
      <c r="T31" s="23">
        <v>0.3</v>
      </c>
      <c r="U31" s="159">
        <v>1000</v>
      </c>
    </row>
    <row r="32" spans="1:21" x14ac:dyDescent="0.35">
      <c r="A32" s="18" t="s">
        <v>188</v>
      </c>
      <c r="B32" s="19">
        <v>4350</v>
      </c>
      <c r="C32" s="130">
        <v>0.39985292765879216</v>
      </c>
      <c r="D32" s="19">
        <v>6530</v>
      </c>
      <c r="E32" s="130">
        <v>0.60014707234120779</v>
      </c>
      <c r="F32" s="19">
        <v>10880</v>
      </c>
      <c r="G32" s="19">
        <v>25</v>
      </c>
      <c r="H32" s="130">
        <v>0.17763157894736842</v>
      </c>
      <c r="I32" s="19">
        <v>125</v>
      </c>
      <c r="J32" s="130">
        <v>0.82236842105263153</v>
      </c>
      <c r="K32" s="19">
        <v>150</v>
      </c>
      <c r="L32" s="157">
        <v>2485</v>
      </c>
      <c r="M32" s="158">
        <v>0.35058524890706527</v>
      </c>
      <c r="N32" s="157">
        <v>4605</v>
      </c>
      <c r="O32" s="158">
        <v>0.64941475109293467</v>
      </c>
      <c r="P32" s="157">
        <v>7090</v>
      </c>
      <c r="Q32" s="157">
        <v>1135</v>
      </c>
      <c r="R32" s="158">
        <v>0.40477888730385164</v>
      </c>
      <c r="S32" s="157">
        <v>1670</v>
      </c>
      <c r="T32" s="158">
        <v>0.59522111269614841</v>
      </c>
      <c r="U32" s="157">
        <v>2805</v>
      </c>
    </row>
    <row r="33" spans="1:21" x14ac:dyDescent="0.35">
      <c r="A33" s="21" t="s">
        <v>189</v>
      </c>
      <c r="B33" s="22">
        <v>11815</v>
      </c>
      <c r="C33" s="23">
        <v>0.55153580431332272</v>
      </c>
      <c r="D33" s="22">
        <v>9605</v>
      </c>
      <c r="E33" s="23">
        <v>0.44846419568667722</v>
      </c>
      <c r="F33" s="22">
        <v>21420</v>
      </c>
      <c r="G33" s="22">
        <v>640</v>
      </c>
      <c r="H33" s="23">
        <v>0.50952380952380949</v>
      </c>
      <c r="I33" s="22">
        <v>620</v>
      </c>
      <c r="J33" s="23">
        <v>0.49047619047619045</v>
      </c>
      <c r="K33" s="22">
        <v>1260</v>
      </c>
      <c r="L33" s="159">
        <v>2995</v>
      </c>
      <c r="M33" s="23">
        <v>0.4840898077854951</v>
      </c>
      <c r="N33" s="159">
        <v>3195</v>
      </c>
      <c r="O33" s="23">
        <v>0.51591019221450496</v>
      </c>
      <c r="P33" s="159">
        <v>6190</v>
      </c>
      <c r="Q33" s="159">
        <v>2800</v>
      </c>
      <c r="R33" s="23">
        <v>0.60676349447214395</v>
      </c>
      <c r="S33" s="159">
        <v>1815</v>
      </c>
      <c r="T33" s="23">
        <v>0.39323650552785605</v>
      </c>
      <c r="U33" s="159">
        <v>4615</v>
      </c>
    </row>
    <row r="34" spans="1:21" x14ac:dyDescent="0.35">
      <c r="A34" s="18" t="s">
        <v>190</v>
      </c>
      <c r="B34" s="19">
        <v>11075</v>
      </c>
      <c r="C34" s="130">
        <v>0.18949943545351899</v>
      </c>
      <c r="D34" s="19">
        <v>47375</v>
      </c>
      <c r="E34" s="130">
        <v>0.81050056454648101</v>
      </c>
      <c r="F34" s="19">
        <v>58450</v>
      </c>
      <c r="G34" s="19">
        <v>4935</v>
      </c>
      <c r="H34" s="130">
        <v>0.16158506631734076</v>
      </c>
      <c r="I34" s="19">
        <v>25600</v>
      </c>
      <c r="J34" s="130">
        <v>0.83841493368265929</v>
      </c>
      <c r="K34" s="19">
        <v>30535</v>
      </c>
      <c r="L34" s="157">
        <v>10245</v>
      </c>
      <c r="M34" s="158">
        <v>0.24075466378459659</v>
      </c>
      <c r="N34" s="157">
        <v>32315</v>
      </c>
      <c r="O34" s="158">
        <v>0.75924533621540347</v>
      </c>
      <c r="P34" s="157">
        <v>42560</v>
      </c>
      <c r="Q34" s="157">
        <v>1045</v>
      </c>
      <c r="R34" s="158">
        <v>0.37661870503597122</v>
      </c>
      <c r="S34" s="157">
        <v>1735</v>
      </c>
      <c r="T34" s="158">
        <v>0.62338129496402883</v>
      </c>
      <c r="U34" s="157">
        <v>2780</v>
      </c>
    </row>
    <row r="35" spans="1:21" x14ac:dyDescent="0.35">
      <c r="A35" s="21" t="s">
        <v>191</v>
      </c>
      <c r="B35" s="22">
        <v>250</v>
      </c>
      <c r="C35" s="23">
        <v>0.18935361216730037</v>
      </c>
      <c r="D35" s="22">
        <v>1065</v>
      </c>
      <c r="E35" s="23">
        <v>0.8106463878326996</v>
      </c>
      <c r="F35" s="22">
        <v>1315</v>
      </c>
      <c r="G35" s="22">
        <v>0</v>
      </c>
      <c r="H35" s="23" t="s">
        <v>185</v>
      </c>
      <c r="I35" s="22">
        <v>0</v>
      </c>
      <c r="J35" s="23" t="s">
        <v>185</v>
      </c>
      <c r="K35" s="22">
        <v>0</v>
      </c>
      <c r="L35" s="159">
        <v>300</v>
      </c>
      <c r="M35" s="23">
        <v>0.31166150670794635</v>
      </c>
      <c r="N35" s="159">
        <v>665</v>
      </c>
      <c r="O35" s="23">
        <v>0.68833849329205365</v>
      </c>
      <c r="P35" s="159">
        <v>965</v>
      </c>
      <c r="Q35" s="159">
        <v>45</v>
      </c>
      <c r="R35" s="23">
        <v>0.35537190082644626</v>
      </c>
      <c r="S35" s="159">
        <v>80</v>
      </c>
      <c r="T35" s="23">
        <v>0.64462809917355368</v>
      </c>
      <c r="U35" s="159">
        <v>125</v>
      </c>
    </row>
    <row r="36" spans="1:21" x14ac:dyDescent="0.35">
      <c r="A36" s="43" t="s">
        <v>192</v>
      </c>
      <c r="B36" s="160">
        <v>123435</v>
      </c>
      <c r="C36" s="161">
        <v>0.48805136883392114</v>
      </c>
      <c r="D36" s="160">
        <v>129480</v>
      </c>
      <c r="E36" s="161">
        <v>0.5119486311660788</v>
      </c>
      <c r="F36" s="160">
        <v>252915</v>
      </c>
      <c r="G36" s="160">
        <v>15875</v>
      </c>
      <c r="H36" s="161">
        <v>0.32778660941016163</v>
      </c>
      <c r="I36" s="160">
        <v>32560</v>
      </c>
      <c r="J36" s="161">
        <v>0.67221339058983831</v>
      </c>
      <c r="K36" s="160">
        <v>48435</v>
      </c>
      <c r="L36" s="44">
        <v>50525</v>
      </c>
      <c r="M36" s="162">
        <v>0.41415350312727989</v>
      </c>
      <c r="N36" s="44">
        <v>71470</v>
      </c>
      <c r="O36" s="162">
        <v>0.58584649687272017</v>
      </c>
      <c r="P36" s="44">
        <v>121995</v>
      </c>
      <c r="Q36" s="44">
        <v>12935</v>
      </c>
      <c r="R36" s="162">
        <v>0.53965869737555805</v>
      </c>
      <c r="S36" s="44">
        <v>11035</v>
      </c>
      <c r="T36" s="162">
        <v>0.46034130262444195</v>
      </c>
      <c r="U36" s="44">
        <v>23970</v>
      </c>
    </row>
    <row r="37" spans="1:21" x14ac:dyDescent="0.35">
      <c r="A37" s="165" t="s">
        <v>193</v>
      </c>
      <c r="B37" s="22"/>
      <c r="C37" s="23"/>
      <c r="D37" s="22"/>
      <c r="E37" s="23"/>
      <c r="F37" s="22"/>
      <c r="G37" s="22"/>
      <c r="H37" s="23"/>
      <c r="I37" s="22"/>
      <c r="J37" s="23"/>
      <c r="K37" s="22"/>
      <c r="L37" s="159"/>
      <c r="M37" s="23"/>
      <c r="N37" s="159"/>
      <c r="O37" s="23"/>
      <c r="P37" s="159"/>
      <c r="Q37" s="159"/>
      <c r="R37" s="23"/>
      <c r="S37" s="159"/>
      <c r="T37" s="23"/>
      <c r="U37" s="159"/>
    </row>
    <row r="38" spans="1:21" x14ac:dyDescent="0.35">
      <c r="A38" s="18" t="s">
        <v>194</v>
      </c>
      <c r="B38" s="19">
        <v>48215</v>
      </c>
      <c r="C38" s="130">
        <v>0.53191747572815529</v>
      </c>
      <c r="D38" s="19">
        <v>42425</v>
      </c>
      <c r="E38" s="130">
        <v>0.46808252427184466</v>
      </c>
      <c r="F38" s="19">
        <v>90640</v>
      </c>
      <c r="G38" s="19">
        <v>3685</v>
      </c>
      <c r="H38" s="130">
        <v>0.48505989206265632</v>
      </c>
      <c r="I38" s="19">
        <v>3910</v>
      </c>
      <c r="J38" s="130">
        <v>0.51494010793734368</v>
      </c>
      <c r="K38" s="19">
        <v>7595</v>
      </c>
      <c r="L38" s="157">
        <v>33960</v>
      </c>
      <c r="M38" s="158">
        <v>0.45451017130620985</v>
      </c>
      <c r="N38" s="157">
        <v>40760</v>
      </c>
      <c r="O38" s="158">
        <v>0.54548982869379015</v>
      </c>
      <c r="P38" s="157">
        <v>74720</v>
      </c>
      <c r="Q38" s="157">
        <v>1195</v>
      </c>
      <c r="R38" s="158">
        <v>0.54006337709370755</v>
      </c>
      <c r="S38" s="157">
        <v>1015</v>
      </c>
      <c r="T38" s="158">
        <v>0.45993662290629245</v>
      </c>
      <c r="U38" s="157">
        <v>2210</v>
      </c>
    </row>
    <row r="39" spans="1:21" x14ac:dyDescent="0.35">
      <c r="A39" s="21" t="s">
        <v>195</v>
      </c>
      <c r="B39" s="22">
        <v>1615</v>
      </c>
      <c r="C39" s="23">
        <v>0.40009903441445904</v>
      </c>
      <c r="D39" s="22">
        <v>2425</v>
      </c>
      <c r="E39" s="23">
        <v>0.59990096558554096</v>
      </c>
      <c r="F39" s="22">
        <v>4040</v>
      </c>
      <c r="G39" s="22">
        <v>4915</v>
      </c>
      <c r="H39" s="23">
        <v>0.38063516653756779</v>
      </c>
      <c r="I39" s="22">
        <v>7995</v>
      </c>
      <c r="J39" s="23">
        <v>0.61936483346243221</v>
      </c>
      <c r="K39" s="22">
        <v>12910</v>
      </c>
      <c r="L39" s="159">
        <v>330</v>
      </c>
      <c r="M39" s="23">
        <v>0.35268817204301073</v>
      </c>
      <c r="N39" s="159">
        <v>600</v>
      </c>
      <c r="O39" s="23">
        <v>0.64731182795698927</v>
      </c>
      <c r="P39" s="159">
        <v>930</v>
      </c>
      <c r="Q39" s="159">
        <v>0</v>
      </c>
      <c r="R39" s="23" t="s">
        <v>185</v>
      </c>
      <c r="S39" s="159">
        <v>0</v>
      </c>
      <c r="T39" s="23" t="s">
        <v>185</v>
      </c>
      <c r="U39" s="159">
        <v>0</v>
      </c>
    </row>
    <row r="40" spans="1:21" x14ac:dyDescent="0.35">
      <c r="A40" s="18" t="s">
        <v>196</v>
      </c>
      <c r="B40" s="19">
        <v>17570</v>
      </c>
      <c r="C40" s="130">
        <v>0.34848845512973103</v>
      </c>
      <c r="D40" s="19">
        <v>32845</v>
      </c>
      <c r="E40" s="130">
        <v>0.65151154487026897</v>
      </c>
      <c r="F40" s="19">
        <v>50415</v>
      </c>
      <c r="G40" s="19">
        <v>1215</v>
      </c>
      <c r="H40" s="130">
        <v>0.34177927927927926</v>
      </c>
      <c r="I40" s="19">
        <v>2340</v>
      </c>
      <c r="J40" s="130">
        <v>0.65822072072072069</v>
      </c>
      <c r="K40" s="19">
        <v>3555</v>
      </c>
      <c r="L40" s="157">
        <v>5110</v>
      </c>
      <c r="M40" s="158">
        <v>0.32278241091736165</v>
      </c>
      <c r="N40" s="157">
        <v>10720</v>
      </c>
      <c r="O40" s="158">
        <v>0.6772175890826384</v>
      </c>
      <c r="P40" s="157">
        <v>15830</v>
      </c>
      <c r="Q40" s="157">
        <v>505</v>
      </c>
      <c r="R40" s="158">
        <v>0.43370402053036783</v>
      </c>
      <c r="S40" s="157">
        <v>660</v>
      </c>
      <c r="T40" s="158">
        <v>0.56629597946963217</v>
      </c>
      <c r="U40" s="157">
        <v>1165</v>
      </c>
    </row>
    <row r="41" spans="1:21" x14ac:dyDescent="0.35">
      <c r="A41" s="21" t="s">
        <v>197</v>
      </c>
      <c r="B41" s="22">
        <v>2315</v>
      </c>
      <c r="C41" s="23">
        <v>0.1162230035158212</v>
      </c>
      <c r="D41" s="22">
        <v>17595</v>
      </c>
      <c r="E41" s="23">
        <v>0.88377699648417885</v>
      </c>
      <c r="F41" s="22">
        <v>19910</v>
      </c>
      <c r="G41" s="22">
        <v>2860</v>
      </c>
      <c r="H41" s="23">
        <v>0.26727680239073592</v>
      </c>
      <c r="I41" s="22">
        <v>7845</v>
      </c>
      <c r="J41" s="23">
        <v>0.73272319760926408</v>
      </c>
      <c r="K41" s="22">
        <v>10705</v>
      </c>
      <c r="L41" s="159">
        <v>14135</v>
      </c>
      <c r="M41" s="23">
        <v>0.28937616444526337</v>
      </c>
      <c r="N41" s="159">
        <v>34710</v>
      </c>
      <c r="O41" s="23">
        <v>0.71062383555473663</v>
      </c>
      <c r="P41" s="159">
        <v>48845</v>
      </c>
      <c r="Q41" s="159">
        <v>565</v>
      </c>
      <c r="R41" s="23">
        <v>0.33530455351862803</v>
      </c>
      <c r="S41" s="159">
        <v>1125</v>
      </c>
      <c r="T41" s="23">
        <v>0.66469544648137202</v>
      </c>
      <c r="U41" s="159">
        <v>1690</v>
      </c>
    </row>
    <row r="42" spans="1:21" x14ac:dyDescent="0.35">
      <c r="A42" s="18" t="s">
        <v>198</v>
      </c>
      <c r="B42" s="19">
        <v>8660</v>
      </c>
      <c r="C42" s="130">
        <v>0.44801903382641978</v>
      </c>
      <c r="D42" s="19">
        <v>10670</v>
      </c>
      <c r="E42" s="130">
        <v>0.55198096617358017</v>
      </c>
      <c r="F42" s="19">
        <v>19330</v>
      </c>
      <c r="G42" s="19">
        <v>625</v>
      </c>
      <c r="H42" s="130">
        <v>0.40944881889763779</v>
      </c>
      <c r="I42" s="19">
        <v>900</v>
      </c>
      <c r="J42" s="130">
        <v>0.59055118110236215</v>
      </c>
      <c r="K42" s="19">
        <v>1525</v>
      </c>
      <c r="L42" s="157">
        <v>3055</v>
      </c>
      <c r="M42" s="158">
        <v>0.43786727819979931</v>
      </c>
      <c r="N42" s="157">
        <v>3920</v>
      </c>
      <c r="O42" s="158">
        <v>0.56213272180020069</v>
      </c>
      <c r="P42" s="157">
        <v>6975</v>
      </c>
      <c r="Q42" s="157">
        <v>1230</v>
      </c>
      <c r="R42" s="158">
        <v>0.54743875278396437</v>
      </c>
      <c r="S42" s="157">
        <v>1015</v>
      </c>
      <c r="T42" s="158">
        <v>0.45256124721603563</v>
      </c>
      <c r="U42" s="157">
        <v>2245</v>
      </c>
    </row>
    <row r="43" spans="1:21" x14ac:dyDescent="0.35">
      <c r="A43" s="21" t="s">
        <v>199</v>
      </c>
      <c r="B43" s="22">
        <v>5810</v>
      </c>
      <c r="C43" s="23">
        <v>0.26440863152144223</v>
      </c>
      <c r="D43" s="22">
        <v>16160</v>
      </c>
      <c r="E43" s="23">
        <v>0.73559136847855777</v>
      </c>
      <c r="F43" s="22">
        <v>21970</v>
      </c>
      <c r="G43" s="22">
        <v>3525</v>
      </c>
      <c r="H43" s="23">
        <v>0.42379807692307692</v>
      </c>
      <c r="I43" s="22">
        <v>4795</v>
      </c>
      <c r="J43" s="23">
        <v>0.57620192307692308</v>
      </c>
      <c r="K43" s="22">
        <v>8320</v>
      </c>
      <c r="L43" s="159">
        <v>2110</v>
      </c>
      <c r="M43" s="23">
        <v>0.26843845371312308</v>
      </c>
      <c r="N43" s="159">
        <v>5755</v>
      </c>
      <c r="O43" s="23">
        <v>0.73156154628687686</v>
      </c>
      <c r="P43" s="159">
        <v>7865</v>
      </c>
      <c r="Q43" s="159">
        <v>645</v>
      </c>
      <c r="R43" s="23">
        <v>0.36312535132096685</v>
      </c>
      <c r="S43" s="159">
        <v>1135</v>
      </c>
      <c r="T43" s="23">
        <v>0.63687464867903321</v>
      </c>
      <c r="U43" s="159">
        <v>1780</v>
      </c>
    </row>
    <row r="44" spans="1:21" x14ac:dyDescent="0.35">
      <c r="A44" s="18" t="s">
        <v>200</v>
      </c>
      <c r="B44" s="19">
        <v>8990</v>
      </c>
      <c r="C44" s="130">
        <v>0.34356015741412904</v>
      </c>
      <c r="D44" s="19">
        <v>17180</v>
      </c>
      <c r="E44" s="130">
        <v>0.65643984258587096</v>
      </c>
      <c r="F44" s="19">
        <v>26170</v>
      </c>
      <c r="G44" s="19">
        <v>470</v>
      </c>
      <c r="H44" s="130">
        <v>0.39560439560439559</v>
      </c>
      <c r="I44" s="19">
        <v>715</v>
      </c>
      <c r="J44" s="130">
        <v>0.60439560439560436</v>
      </c>
      <c r="K44" s="19">
        <v>1185</v>
      </c>
      <c r="L44" s="157">
        <v>5290</v>
      </c>
      <c r="M44" s="158">
        <v>0.39033566949465143</v>
      </c>
      <c r="N44" s="157">
        <v>8265</v>
      </c>
      <c r="O44" s="158">
        <v>0.60966433050534863</v>
      </c>
      <c r="P44" s="157">
        <v>13555</v>
      </c>
      <c r="Q44" s="157">
        <v>365</v>
      </c>
      <c r="R44" s="158">
        <v>0.49591280653950953</v>
      </c>
      <c r="S44" s="157">
        <v>370</v>
      </c>
      <c r="T44" s="158">
        <v>0.50408719346049047</v>
      </c>
      <c r="U44" s="157">
        <v>735</v>
      </c>
    </row>
    <row r="45" spans="1:21" x14ac:dyDescent="0.35">
      <c r="A45" s="21" t="s">
        <v>201</v>
      </c>
      <c r="B45" s="22">
        <v>5885</v>
      </c>
      <c r="C45" s="23">
        <v>0.4446290980510651</v>
      </c>
      <c r="D45" s="22">
        <v>7350</v>
      </c>
      <c r="E45" s="23">
        <v>0.5553709019489349</v>
      </c>
      <c r="F45" s="22">
        <v>13235</v>
      </c>
      <c r="G45" s="22">
        <v>170</v>
      </c>
      <c r="H45" s="23">
        <v>0.52615384615384619</v>
      </c>
      <c r="I45" s="22">
        <v>155</v>
      </c>
      <c r="J45" s="23">
        <v>0.47384615384615386</v>
      </c>
      <c r="K45" s="22">
        <v>325</v>
      </c>
      <c r="L45" s="159">
        <v>2440</v>
      </c>
      <c r="M45" s="23">
        <v>0.27994029165231371</v>
      </c>
      <c r="N45" s="159">
        <v>6270</v>
      </c>
      <c r="O45" s="23">
        <v>0.72005970834768629</v>
      </c>
      <c r="P45" s="159">
        <v>8710</v>
      </c>
      <c r="Q45" s="159">
        <v>180</v>
      </c>
      <c r="R45" s="23">
        <v>0.44471744471744473</v>
      </c>
      <c r="S45" s="159">
        <v>225</v>
      </c>
      <c r="T45" s="23">
        <v>0.55528255528255532</v>
      </c>
      <c r="U45" s="159">
        <v>405</v>
      </c>
    </row>
    <row r="46" spans="1:21" x14ac:dyDescent="0.35">
      <c r="A46" s="18" t="s">
        <v>202</v>
      </c>
      <c r="B46" s="19">
        <v>22220</v>
      </c>
      <c r="C46" s="130">
        <v>0.36366910007529379</v>
      </c>
      <c r="D46" s="19">
        <v>38875</v>
      </c>
      <c r="E46" s="130">
        <v>0.63633089992470615</v>
      </c>
      <c r="F46" s="19">
        <v>61095</v>
      </c>
      <c r="G46" s="19">
        <v>1970</v>
      </c>
      <c r="H46" s="130">
        <v>0.23647270545890822</v>
      </c>
      <c r="I46" s="19">
        <v>6365</v>
      </c>
      <c r="J46" s="130">
        <v>0.76352729454109181</v>
      </c>
      <c r="K46" s="19">
        <v>8335</v>
      </c>
      <c r="L46" s="157">
        <v>10810</v>
      </c>
      <c r="M46" s="158">
        <v>0.33943657548443829</v>
      </c>
      <c r="N46" s="157">
        <v>21035</v>
      </c>
      <c r="O46" s="158">
        <v>0.66056342451556171</v>
      </c>
      <c r="P46" s="157">
        <v>31845</v>
      </c>
      <c r="Q46" s="157">
        <v>1200</v>
      </c>
      <c r="R46" s="158">
        <v>0.44913986537023187</v>
      </c>
      <c r="S46" s="157">
        <v>1475</v>
      </c>
      <c r="T46" s="158">
        <v>0.55086013462976813</v>
      </c>
      <c r="U46" s="157">
        <v>2675</v>
      </c>
    </row>
    <row r="47" spans="1:21" x14ac:dyDescent="0.35">
      <c r="A47" s="165" t="s">
        <v>203</v>
      </c>
      <c r="B47" s="166">
        <v>121275</v>
      </c>
      <c r="C47" s="167">
        <v>0.3952888796177389</v>
      </c>
      <c r="D47" s="166">
        <v>185530</v>
      </c>
      <c r="E47" s="167">
        <v>0.60471112038226116</v>
      </c>
      <c r="F47" s="166">
        <v>306805</v>
      </c>
      <c r="G47" s="166">
        <v>19435</v>
      </c>
      <c r="H47" s="167">
        <v>0.35690674697910163</v>
      </c>
      <c r="I47" s="166">
        <v>35020</v>
      </c>
      <c r="J47" s="167">
        <v>0.64309325302089837</v>
      </c>
      <c r="K47" s="166">
        <v>54455</v>
      </c>
      <c r="L47" s="168">
        <v>77235</v>
      </c>
      <c r="M47" s="167">
        <v>0.36907395814915872</v>
      </c>
      <c r="N47" s="168">
        <v>132030</v>
      </c>
      <c r="O47" s="167">
        <v>0.63092604185084122</v>
      </c>
      <c r="P47" s="168">
        <v>209265</v>
      </c>
      <c r="Q47" s="168">
        <v>5890</v>
      </c>
      <c r="R47" s="167">
        <v>0.45620013941600185</v>
      </c>
      <c r="S47" s="168">
        <v>7020</v>
      </c>
      <c r="T47" s="167">
        <v>0.5437998605839981</v>
      </c>
      <c r="U47" s="168">
        <v>12910</v>
      </c>
    </row>
    <row r="48" spans="1:21" x14ac:dyDescent="0.35">
      <c r="A48" s="43" t="s">
        <v>204</v>
      </c>
      <c r="B48" s="160">
        <v>244715</v>
      </c>
      <c r="C48" s="161">
        <v>0.43720454082562415</v>
      </c>
      <c r="D48" s="160">
        <v>315010</v>
      </c>
      <c r="E48" s="161">
        <v>0.5627954591743759</v>
      </c>
      <c r="F48" s="160">
        <v>559725</v>
      </c>
      <c r="G48" s="160">
        <v>35310</v>
      </c>
      <c r="H48" s="161">
        <v>0.343198141722794</v>
      </c>
      <c r="I48" s="160">
        <v>67580</v>
      </c>
      <c r="J48" s="161">
        <v>0.65680185827720594</v>
      </c>
      <c r="K48" s="160">
        <v>102890</v>
      </c>
      <c r="L48" s="44">
        <v>127760</v>
      </c>
      <c r="M48" s="162">
        <v>0.38567521388162701</v>
      </c>
      <c r="N48" s="44">
        <v>203500</v>
      </c>
      <c r="O48" s="162">
        <v>0.61432478611837305</v>
      </c>
      <c r="P48" s="44">
        <v>331260</v>
      </c>
      <c r="Q48" s="44">
        <v>18825</v>
      </c>
      <c r="R48" s="162">
        <v>0.51043982862411197</v>
      </c>
      <c r="S48" s="44">
        <v>18055</v>
      </c>
      <c r="T48" s="162">
        <v>0.48956017137588809</v>
      </c>
      <c r="U48" s="44">
        <v>36880</v>
      </c>
    </row>
    <row r="50" spans="1:1" x14ac:dyDescent="0.35">
      <c r="A50" s="34" t="s">
        <v>104</v>
      </c>
    </row>
    <row r="51" spans="1:1" x14ac:dyDescent="0.35">
      <c r="A51" s="34" t="s">
        <v>153</v>
      </c>
    </row>
    <row r="52" spans="1:1" x14ac:dyDescent="0.35">
      <c r="A52" s="34" t="s">
        <v>154</v>
      </c>
    </row>
    <row r="53" spans="1:1" x14ac:dyDescent="0.35">
      <c r="A53" s="34" t="s">
        <v>205</v>
      </c>
    </row>
    <row r="54" spans="1:1" x14ac:dyDescent="0.35">
      <c r="A54" s="34" t="s">
        <v>206</v>
      </c>
    </row>
    <row r="56" spans="1:1" x14ac:dyDescent="0.35">
      <c r="A56" s="7" t="s">
        <v>64</v>
      </c>
    </row>
  </sheetData>
  <mergeCells count="12">
    <mergeCell ref="Q4:R4"/>
    <mergeCell ref="S4:T4"/>
    <mergeCell ref="B3:F3"/>
    <mergeCell ref="G3:K3"/>
    <mergeCell ref="L3:P3"/>
    <mergeCell ref="Q3:U3"/>
    <mergeCell ref="B4:C4"/>
    <mergeCell ref="D4:E4"/>
    <mergeCell ref="G4:H4"/>
    <mergeCell ref="I4:J4"/>
    <mergeCell ref="L4:M4"/>
    <mergeCell ref="N4:O4"/>
  </mergeCells>
  <hyperlinks>
    <hyperlink ref="A56" location="Index!A1" display="Back to index" xr:uid="{E7079AA7-1F82-41E2-8178-25499DA3F617}"/>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866C3-3126-48FF-8864-57210881A9D5}">
  <dimension ref="A1:J18"/>
  <sheetViews>
    <sheetView zoomScaleNormal="100" workbookViewId="0">
      <selection activeCell="A73" sqref="A73:A74"/>
    </sheetView>
  </sheetViews>
  <sheetFormatPr defaultColWidth="8.81640625" defaultRowHeight="14.5" x14ac:dyDescent="0.35"/>
  <cols>
    <col min="1" max="5" width="11.81640625" style="2" customWidth="1"/>
    <col min="6" max="16384" width="8.81640625" style="2"/>
  </cols>
  <sheetData>
    <row r="1" spans="1:10" x14ac:dyDescent="0.35">
      <c r="A1" s="3" t="s">
        <v>47</v>
      </c>
    </row>
    <row r="3" spans="1:10" ht="30.65" customHeight="1" x14ac:dyDescent="0.35">
      <c r="A3" s="11"/>
      <c r="B3" s="12" t="s">
        <v>48</v>
      </c>
      <c r="C3" s="12"/>
      <c r="D3" s="13" t="s">
        <v>49</v>
      </c>
      <c r="E3" s="13"/>
      <c r="G3" s="14"/>
      <c r="H3" s="14"/>
      <c r="I3" s="14"/>
      <c r="J3" s="14"/>
    </row>
    <row r="4" spans="1:10" ht="29.5" customHeight="1" x14ac:dyDescent="0.35">
      <c r="A4" s="15" t="s">
        <v>50</v>
      </c>
      <c r="B4" s="16" t="s">
        <v>51</v>
      </c>
      <c r="C4" s="17" t="s">
        <v>52</v>
      </c>
      <c r="D4" s="17" t="s">
        <v>51</v>
      </c>
      <c r="E4" s="17" t="s">
        <v>52</v>
      </c>
      <c r="G4" s="14"/>
      <c r="H4" s="14"/>
      <c r="I4" s="14"/>
      <c r="J4" s="14"/>
    </row>
    <row r="5" spans="1:10" ht="14.5" customHeight="1" x14ac:dyDescent="0.35">
      <c r="A5" s="18" t="s">
        <v>53</v>
      </c>
      <c r="B5" s="19">
        <v>156985</v>
      </c>
      <c r="C5" s="20"/>
      <c r="D5" s="19">
        <v>2493420</v>
      </c>
      <c r="E5" s="20"/>
      <c r="G5" s="14"/>
      <c r="H5" s="14"/>
      <c r="I5" s="14"/>
      <c r="J5" s="14"/>
    </row>
    <row r="6" spans="1:10" x14ac:dyDescent="0.35">
      <c r="A6" s="21" t="s">
        <v>54</v>
      </c>
      <c r="B6" s="22">
        <v>160885</v>
      </c>
      <c r="C6" s="23">
        <v>0.02</v>
      </c>
      <c r="D6" s="22">
        <v>2501295</v>
      </c>
      <c r="E6" s="23">
        <v>3.0000000000000001E-3</v>
      </c>
      <c r="G6" s="14"/>
      <c r="H6" s="14"/>
      <c r="I6" s="14"/>
      <c r="J6" s="14"/>
    </row>
    <row r="7" spans="1:10" x14ac:dyDescent="0.35">
      <c r="A7" s="18" t="s">
        <v>55</v>
      </c>
      <c r="B7" s="19">
        <v>162020</v>
      </c>
      <c r="C7" s="20">
        <v>0.01</v>
      </c>
      <c r="D7" s="19">
        <v>2496645</v>
      </c>
      <c r="E7" s="20">
        <v>0</v>
      </c>
    </row>
    <row r="8" spans="1:10" x14ac:dyDescent="0.35">
      <c r="A8" s="21" t="s">
        <v>56</v>
      </c>
      <c r="B8" s="22">
        <v>158115</v>
      </c>
      <c r="C8" s="23">
        <v>-0.02</v>
      </c>
      <c r="D8" s="22">
        <v>2340275</v>
      </c>
      <c r="E8" s="23">
        <v>-0.06</v>
      </c>
    </row>
    <row r="9" spans="1:10" x14ac:dyDescent="0.35">
      <c r="A9" s="18" t="s">
        <v>57</v>
      </c>
      <c r="B9" s="19">
        <v>159010</v>
      </c>
      <c r="C9" s="20">
        <v>0.01</v>
      </c>
      <c r="D9" s="19">
        <v>2299355</v>
      </c>
      <c r="E9" s="20">
        <v>-0.02</v>
      </c>
    </row>
    <row r="10" spans="1:10" x14ac:dyDescent="0.35">
      <c r="A10" s="21" t="s">
        <v>58</v>
      </c>
      <c r="B10" s="22">
        <v>161445</v>
      </c>
      <c r="C10" s="23">
        <v>0.02</v>
      </c>
      <c r="D10" s="22">
        <v>2266075</v>
      </c>
      <c r="E10" s="23">
        <v>-0.01</v>
      </c>
    </row>
    <row r="11" spans="1:10" x14ac:dyDescent="0.35">
      <c r="A11" s="18" t="s">
        <v>59</v>
      </c>
      <c r="B11" s="19">
        <v>163255</v>
      </c>
      <c r="C11" s="20">
        <v>0.01</v>
      </c>
      <c r="D11" s="19">
        <v>2280825</v>
      </c>
      <c r="E11" s="20">
        <v>0.01</v>
      </c>
    </row>
    <row r="12" spans="1:10" x14ac:dyDescent="0.35">
      <c r="A12" s="21" t="s">
        <v>60</v>
      </c>
      <c r="B12" s="22">
        <v>165155</v>
      </c>
      <c r="C12" s="23">
        <v>1.1638234663563138E-2</v>
      </c>
      <c r="D12" s="22">
        <v>2317880</v>
      </c>
      <c r="E12" s="23">
        <v>1.6246314381857443E-2</v>
      </c>
    </row>
    <row r="13" spans="1:10" x14ac:dyDescent="0.35">
      <c r="A13" s="18" t="s">
        <v>61</v>
      </c>
      <c r="B13" s="19">
        <v>164975</v>
      </c>
      <c r="C13" s="20">
        <v>-1.089885259301868E-3</v>
      </c>
      <c r="D13" s="19">
        <v>2343095</v>
      </c>
      <c r="E13" s="20">
        <v>1.0878475158334341E-2</v>
      </c>
    </row>
    <row r="14" spans="1:10" x14ac:dyDescent="0.35">
      <c r="A14" s="21" t="s">
        <v>62</v>
      </c>
      <c r="B14" s="22">
        <v>165180</v>
      </c>
      <c r="C14" s="23">
        <v>1.2426125170479363E-3</v>
      </c>
      <c r="D14" s="22">
        <v>2383970</v>
      </c>
      <c r="E14" s="23">
        <v>1.7444875261139581E-2</v>
      </c>
    </row>
    <row r="15" spans="1:10" x14ac:dyDescent="0.35">
      <c r="A15" s="24"/>
      <c r="B15" s="24"/>
      <c r="C15" s="24"/>
      <c r="D15" s="24"/>
      <c r="E15" s="24"/>
    </row>
    <row r="16" spans="1:10" x14ac:dyDescent="0.35">
      <c r="A16" s="25" t="s">
        <v>63</v>
      </c>
    </row>
    <row r="17" spans="1:1" x14ac:dyDescent="0.35">
      <c r="A17" s="26"/>
    </row>
    <row r="18" spans="1:1" x14ac:dyDescent="0.35">
      <c r="A18" s="7" t="s">
        <v>64</v>
      </c>
    </row>
  </sheetData>
  <mergeCells count="3">
    <mergeCell ref="B3:C3"/>
    <mergeCell ref="D3:E3"/>
    <mergeCell ref="G3:J6"/>
  </mergeCells>
  <hyperlinks>
    <hyperlink ref="A18" location="Index!A1" display="Back to index" xr:uid="{F0A12354-0BA5-4ED5-92F3-6987F37EBADD}"/>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A105C-E909-4EB7-9992-0A52546E55C5}">
  <dimension ref="A1:P45"/>
  <sheetViews>
    <sheetView zoomScaleNormal="100" workbookViewId="0">
      <selection activeCell="A73" sqref="A73:A74"/>
    </sheetView>
  </sheetViews>
  <sheetFormatPr defaultColWidth="8.81640625" defaultRowHeight="14.5" x14ac:dyDescent="0.35"/>
  <cols>
    <col min="1" max="1" width="21.81640625" style="2" customWidth="1"/>
    <col min="2" max="10" width="13.81640625" style="2" bestFit="1" customWidth="1"/>
    <col min="11" max="16384" width="8.81640625" style="2"/>
  </cols>
  <sheetData>
    <row r="1" spans="1:16" x14ac:dyDescent="0.35">
      <c r="A1" s="27" t="s">
        <v>207</v>
      </c>
    </row>
    <row r="2" spans="1:16" x14ac:dyDescent="0.35">
      <c r="A2" s="144"/>
    </row>
    <row r="3" spans="1:16" x14ac:dyDescent="0.35">
      <c r="B3" s="12" t="s">
        <v>208</v>
      </c>
      <c r="C3" s="12"/>
      <c r="D3" s="13" t="s">
        <v>209</v>
      </c>
      <c r="E3" s="13"/>
      <c r="F3" s="169" t="s">
        <v>210</v>
      </c>
      <c r="G3" s="169"/>
      <c r="H3" s="13" t="s">
        <v>211</v>
      </c>
      <c r="I3" s="13"/>
      <c r="J3" s="170" t="s">
        <v>103</v>
      </c>
      <c r="P3" s="31"/>
    </row>
    <row r="4" spans="1:16" x14ac:dyDescent="0.35">
      <c r="A4" s="171" t="s">
        <v>127</v>
      </c>
      <c r="B4" s="17" t="s">
        <v>51</v>
      </c>
      <c r="C4" s="17" t="s">
        <v>129</v>
      </c>
      <c r="D4" s="17" t="s">
        <v>51</v>
      </c>
      <c r="E4" s="17" t="s">
        <v>129</v>
      </c>
      <c r="F4" s="17" t="s">
        <v>51</v>
      </c>
      <c r="G4" s="17" t="s">
        <v>129</v>
      </c>
      <c r="H4" s="17" t="s">
        <v>51</v>
      </c>
      <c r="I4" s="17" t="s">
        <v>129</v>
      </c>
      <c r="J4" s="17" t="s">
        <v>51</v>
      </c>
    </row>
    <row r="5" spans="1:16" x14ac:dyDescent="0.35">
      <c r="A5" s="18" t="s">
        <v>130</v>
      </c>
      <c r="B5" s="19">
        <v>7765</v>
      </c>
      <c r="C5" s="20">
        <v>0.35814768691481019</v>
      </c>
      <c r="D5" s="19">
        <v>8750</v>
      </c>
      <c r="E5" s="20">
        <v>0.40357917070245836</v>
      </c>
      <c r="F5" s="19">
        <v>4170</v>
      </c>
      <c r="G5" s="20">
        <v>0.19233430192334303</v>
      </c>
      <c r="H5" s="19">
        <v>995</v>
      </c>
      <c r="I5" s="20">
        <v>4.589271712559384E-2</v>
      </c>
      <c r="J5" s="160">
        <v>21680</v>
      </c>
    </row>
    <row r="6" spans="1:16" x14ac:dyDescent="0.35">
      <c r="A6" s="21" t="s">
        <v>128</v>
      </c>
      <c r="B6" s="22">
        <v>1710</v>
      </c>
      <c r="C6" s="23">
        <v>0.40473372781065087</v>
      </c>
      <c r="D6" s="22">
        <v>1740</v>
      </c>
      <c r="E6" s="23">
        <v>0.41183431952662725</v>
      </c>
      <c r="F6" s="22">
        <v>670</v>
      </c>
      <c r="G6" s="23">
        <v>0.15857988165680473</v>
      </c>
      <c r="H6" s="22">
        <v>100</v>
      </c>
      <c r="I6" s="23">
        <v>2.3668639053254437E-2</v>
      </c>
      <c r="J6" s="166">
        <v>4225</v>
      </c>
    </row>
    <row r="7" spans="1:16" ht="14.5" customHeight="1" x14ac:dyDescent="0.35">
      <c r="A7" s="43" t="s">
        <v>103</v>
      </c>
      <c r="B7" s="160">
        <v>9480</v>
      </c>
      <c r="C7" s="172">
        <v>0.36593839265035127</v>
      </c>
      <c r="D7" s="160">
        <v>10490</v>
      </c>
      <c r="E7" s="172">
        <v>0.40492549988419674</v>
      </c>
      <c r="F7" s="160">
        <v>4840</v>
      </c>
      <c r="G7" s="172">
        <v>0.18682930595228905</v>
      </c>
      <c r="H7" s="160">
        <v>1095</v>
      </c>
      <c r="I7" s="172">
        <v>4.2268200416891839E-2</v>
      </c>
      <c r="J7" s="160">
        <v>25905</v>
      </c>
    </row>
    <row r="10" spans="1:16" x14ac:dyDescent="0.35">
      <c r="A10" s="45"/>
    </row>
    <row r="12" spans="1:16" x14ac:dyDescent="0.35">
      <c r="B12" s="22"/>
      <c r="C12" s="23"/>
      <c r="D12" s="22"/>
      <c r="E12" s="23"/>
      <c r="F12" s="22"/>
      <c r="G12" s="23"/>
      <c r="H12" s="22"/>
      <c r="I12" s="23"/>
      <c r="J12" s="166"/>
    </row>
    <row r="26" spans="1:2" x14ac:dyDescent="0.35">
      <c r="B26" s="7"/>
    </row>
    <row r="28" spans="1:2" x14ac:dyDescent="0.35">
      <c r="A28" s="34" t="s">
        <v>104</v>
      </c>
    </row>
    <row r="29" spans="1:2" x14ac:dyDescent="0.35">
      <c r="A29" s="34" t="s">
        <v>212</v>
      </c>
    </row>
    <row r="30" spans="1:2" x14ac:dyDescent="0.35">
      <c r="A30" s="173" t="s">
        <v>213</v>
      </c>
    </row>
    <row r="31" spans="1:2" x14ac:dyDescent="0.35">
      <c r="A31" s="174"/>
    </row>
    <row r="32" spans="1:2" x14ac:dyDescent="0.35">
      <c r="A32" s="7" t="s">
        <v>64</v>
      </c>
    </row>
    <row r="45" spans="3:3" x14ac:dyDescent="0.35">
      <c r="C45" s="7"/>
    </row>
  </sheetData>
  <mergeCells count="4">
    <mergeCell ref="B3:C3"/>
    <mergeCell ref="D3:E3"/>
    <mergeCell ref="F3:G3"/>
    <mergeCell ref="H3:I3"/>
  </mergeCells>
  <hyperlinks>
    <hyperlink ref="A32" location="Index!A1" display="Back to index" xr:uid="{1D97BDBD-BFE3-4BD6-AF30-68C19AFA7184}"/>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6B67-8253-452C-A7FD-5002B74CE9CF}">
  <dimension ref="A1:AI29"/>
  <sheetViews>
    <sheetView zoomScaleNormal="100" workbookViewId="0">
      <selection activeCell="A73" sqref="A73:A74"/>
    </sheetView>
  </sheetViews>
  <sheetFormatPr defaultColWidth="8.81640625" defaultRowHeight="14.5" x14ac:dyDescent="0.35"/>
  <cols>
    <col min="1" max="1" width="11.81640625" style="2" customWidth="1"/>
    <col min="2" max="10" width="13.81640625" style="2" bestFit="1" customWidth="1"/>
    <col min="11" max="16384" width="8.81640625" style="2"/>
  </cols>
  <sheetData>
    <row r="1" spans="1:25" x14ac:dyDescent="0.35">
      <c r="A1" s="27" t="s">
        <v>214</v>
      </c>
    </row>
    <row r="2" spans="1:25" ht="15" customHeight="1" x14ac:dyDescent="0.35">
      <c r="A2" s="31"/>
      <c r="M2" s="39"/>
      <c r="N2" s="39"/>
      <c r="O2" s="39"/>
      <c r="P2" s="39"/>
      <c r="Q2" s="39"/>
      <c r="R2" s="39"/>
    </row>
    <row r="3" spans="1:25" ht="14.5" customHeight="1" thickBot="1" x14ac:dyDescent="0.4">
      <c r="A3" s="175"/>
      <c r="B3" s="146" t="s">
        <v>215</v>
      </c>
      <c r="C3" s="146"/>
      <c r="D3" s="146"/>
      <c r="E3" s="146"/>
      <c r="F3" s="146"/>
      <c r="G3" s="146"/>
      <c r="H3" s="146"/>
      <c r="I3" s="13" t="s">
        <v>216</v>
      </c>
      <c r="J3" s="13"/>
      <c r="M3" s="39"/>
      <c r="N3" s="39"/>
      <c r="O3" s="39"/>
      <c r="P3" s="39"/>
      <c r="Q3" s="39"/>
      <c r="R3" s="39"/>
    </row>
    <row r="4" spans="1:25" ht="47.25" customHeight="1" thickBot="1" x14ac:dyDescent="0.4">
      <c r="A4" s="15" t="s">
        <v>50</v>
      </c>
      <c r="B4" s="16" t="s">
        <v>217</v>
      </c>
      <c r="C4" s="17" t="s">
        <v>218</v>
      </c>
      <c r="D4" s="17" t="s">
        <v>219</v>
      </c>
      <c r="E4" s="176" t="s">
        <v>220</v>
      </c>
      <c r="F4" s="177" t="s">
        <v>221</v>
      </c>
      <c r="G4" s="177" t="s">
        <v>222</v>
      </c>
      <c r="H4" s="178" t="s">
        <v>223</v>
      </c>
      <c r="I4" s="179" t="s">
        <v>217</v>
      </c>
      <c r="J4" s="17" t="s">
        <v>224</v>
      </c>
      <c r="M4" s="39"/>
      <c r="N4" s="39"/>
      <c r="O4" s="39"/>
      <c r="P4" s="39"/>
      <c r="Q4" s="39"/>
      <c r="R4" s="39"/>
    </row>
    <row r="5" spans="1:25" x14ac:dyDescent="0.35">
      <c r="A5" s="18" t="s">
        <v>53</v>
      </c>
      <c r="B5" s="160">
        <v>41665</v>
      </c>
      <c r="C5" s="20">
        <v>0.78731297701496261</v>
      </c>
      <c r="D5" s="20">
        <v>0.21268702298503733</v>
      </c>
      <c r="E5" s="180">
        <v>6.810887455128975E-2</v>
      </c>
      <c r="F5" s="180">
        <v>0.10274279178057627</v>
      </c>
      <c r="G5" s="181">
        <v>2.678591785712647E-2</v>
      </c>
      <c r="H5" s="180">
        <v>1.5049438796044833E-2</v>
      </c>
      <c r="I5" s="19">
        <v>2013100</v>
      </c>
      <c r="J5" s="20">
        <v>0.18100000000000002</v>
      </c>
    </row>
    <row r="6" spans="1:25" x14ac:dyDescent="0.35">
      <c r="A6" s="21" t="s">
        <v>54</v>
      </c>
      <c r="B6" s="166">
        <v>40010</v>
      </c>
      <c r="C6" s="23">
        <v>0.79005599563131623</v>
      </c>
      <c r="D6" s="23">
        <v>0.20994400436868391</v>
      </c>
      <c r="E6" s="20">
        <v>6.6565447159043348E-2</v>
      </c>
      <c r="F6" s="20">
        <v>0.10290999836299312</v>
      </c>
      <c r="G6" s="20">
        <v>2.7046102361663549E-2</v>
      </c>
      <c r="H6" s="20">
        <v>1.3422456484983894E-2</v>
      </c>
      <c r="I6" s="22">
        <v>2017950</v>
      </c>
      <c r="J6" s="23">
        <v>0.184</v>
      </c>
      <c r="M6" s="45"/>
    </row>
    <row r="7" spans="1:25" x14ac:dyDescent="0.35">
      <c r="A7" s="18" t="s">
        <v>55</v>
      </c>
      <c r="B7" s="160">
        <v>41720</v>
      </c>
      <c r="C7" s="20">
        <v>0.77951723101417192</v>
      </c>
      <c r="D7" s="20">
        <v>0.2204827689858283</v>
      </c>
      <c r="E7" s="181">
        <v>6.6146125098248687E-2</v>
      </c>
      <c r="F7" s="181">
        <v>0.10947337234278938</v>
      </c>
      <c r="G7" s="181">
        <v>2.9196446913077746E-2</v>
      </c>
      <c r="H7" s="181">
        <v>1.5666824631712522E-2</v>
      </c>
      <c r="I7" s="19">
        <v>2014885</v>
      </c>
      <c r="J7" s="20">
        <v>0.188</v>
      </c>
      <c r="M7" s="45"/>
    </row>
    <row r="8" spans="1:25" x14ac:dyDescent="0.35">
      <c r="A8" s="21" t="s">
        <v>56</v>
      </c>
      <c r="B8" s="166">
        <v>36415</v>
      </c>
      <c r="C8" s="23">
        <v>0.76710466983067371</v>
      </c>
      <c r="D8" s="23">
        <v>0.2328953301693262</v>
      </c>
      <c r="E8" s="20">
        <v>6.8121813359462643E-2</v>
      </c>
      <c r="F8" s="20">
        <v>0.11451721245881366</v>
      </c>
      <c r="G8" s="20">
        <v>2.8660060735315854E-2</v>
      </c>
      <c r="H8" s="20">
        <v>2.1596243615734069E-2</v>
      </c>
      <c r="I8" s="22">
        <v>1876235</v>
      </c>
      <c r="J8" s="23">
        <v>0.19600000000000001</v>
      </c>
      <c r="M8" s="182"/>
      <c r="P8" s="53"/>
      <c r="Q8" s="183"/>
      <c r="R8" s="47"/>
      <c r="S8" s="47"/>
      <c r="T8" s="184"/>
      <c r="U8" s="184"/>
      <c r="V8" s="184"/>
      <c r="W8" s="184"/>
      <c r="X8" s="54"/>
      <c r="Y8" s="47"/>
    </row>
    <row r="9" spans="1:25" x14ac:dyDescent="0.35">
      <c r="A9" s="18" t="s">
        <v>57</v>
      </c>
      <c r="B9" s="160">
        <v>37300</v>
      </c>
      <c r="C9" s="20">
        <v>0.7580732682674689</v>
      </c>
      <c r="D9" s="20">
        <v>0.24192673173253137</v>
      </c>
      <c r="E9" s="181">
        <v>7.0677089644833019E-2</v>
      </c>
      <c r="F9" s="181">
        <v>0.12058990381676599</v>
      </c>
      <c r="G9" s="181">
        <v>2.9613422542415946E-2</v>
      </c>
      <c r="H9" s="181">
        <v>2.104631572851641E-2</v>
      </c>
      <c r="I9" s="19">
        <v>1830230</v>
      </c>
      <c r="J9" s="20">
        <v>0.20199999999999999</v>
      </c>
      <c r="M9" s="40"/>
      <c r="P9" s="53"/>
      <c r="Q9" s="183"/>
      <c r="R9" s="47"/>
      <c r="S9" s="47"/>
      <c r="T9" s="47"/>
      <c r="U9" s="47"/>
      <c r="V9" s="47"/>
      <c r="W9" s="47"/>
      <c r="X9" s="54"/>
      <c r="Y9" s="47"/>
    </row>
    <row r="10" spans="1:25" x14ac:dyDescent="0.35">
      <c r="A10" s="21" t="s">
        <v>58</v>
      </c>
      <c r="B10" s="166">
        <v>38445</v>
      </c>
      <c r="C10" s="23">
        <v>0.74663057702417079</v>
      </c>
      <c r="D10" s="23">
        <v>0.25336942297582921</v>
      </c>
      <c r="E10" s="20">
        <v>7.1171005027700407E-2</v>
      </c>
      <c r="F10" s="20">
        <v>0.12721078756384754</v>
      </c>
      <c r="G10" s="20">
        <v>3.1041739877294812E-2</v>
      </c>
      <c r="H10" s="20">
        <v>2.3945890506986436E-2</v>
      </c>
      <c r="I10" s="22">
        <v>1795910</v>
      </c>
      <c r="J10" s="23">
        <v>0.21</v>
      </c>
      <c r="P10" s="53"/>
      <c r="Q10" s="183"/>
      <c r="R10" s="47"/>
      <c r="S10" s="47"/>
      <c r="T10" s="184"/>
      <c r="U10" s="184"/>
      <c r="V10" s="184"/>
      <c r="W10" s="184"/>
      <c r="X10" s="54"/>
      <c r="Y10" s="47"/>
    </row>
    <row r="11" spans="1:25" x14ac:dyDescent="0.35">
      <c r="A11" s="18" t="s">
        <v>59</v>
      </c>
      <c r="B11" s="160">
        <v>39435</v>
      </c>
      <c r="C11" s="20">
        <v>0.72631714276150938</v>
      </c>
      <c r="D11" s="20">
        <v>0.27368285723849062</v>
      </c>
      <c r="E11" s="181">
        <v>7.4371160245987569E-2</v>
      </c>
      <c r="F11" s="181">
        <v>0.13876187616834498</v>
      </c>
      <c r="G11" s="181">
        <v>3.4967182369867962E-2</v>
      </c>
      <c r="H11" s="181">
        <v>2.5582638454290089E-2</v>
      </c>
      <c r="I11" s="19">
        <v>1812990</v>
      </c>
      <c r="J11" s="20">
        <v>0.218</v>
      </c>
      <c r="M11" s="45"/>
      <c r="P11" s="53"/>
      <c r="Q11" s="183"/>
      <c r="R11" s="47"/>
      <c r="S11" s="47"/>
      <c r="T11" s="47"/>
      <c r="U11" s="47"/>
      <c r="V11" s="47"/>
      <c r="W11" s="47"/>
      <c r="X11" s="54"/>
      <c r="Y11" s="47"/>
    </row>
    <row r="12" spans="1:25" x14ac:dyDescent="0.35">
      <c r="A12" s="21" t="s">
        <v>60</v>
      </c>
      <c r="B12" s="166">
        <v>39010</v>
      </c>
      <c r="C12" s="23">
        <v>0.71200044297685605</v>
      </c>
      <c r="D12" s="23">
        <v>0.287999557023144</v>
      </c>
      <c r="E12" s="20">
        <v>7.912879167552142E-2</v>
      </c>
      <c r="F12" s="20">
        <v>0.14509696655704177</v>
      </c>
      <c r="G12" s="20">
        <v>3.7143660624356353E-2</v>
      </c>
      <c r="H12" s="20">
        <v>2.6630138166224466E-2</v>
      </c>
      <c r="I12" s="22">
        <v>1844770</v>
      </c>
      <c r="J12" s="23">
        <v>0.22718454180442105</v>
      </c>
      <c r="P12" s="53"/>
      <c r="Q12" s="183"/>
      <c r="R12" s="47"/>
      <c r="S12" s="47"/>
      <c r="T12" s="184"/>
      <c r="U12" s="184"/>
      <c r="V12" s="184"/>
      <c r="W12" s="184"/>
      <c r="X12" s="54"/>
      <c r="Y12" s="47"/>
    </row>
    <row r="13" spans="1:25" x14ac:dyDescent="0.35">
      <c r="A13" s="18" t="s">
        <v>61</v>
      </c>
      <c r="B13" s="160">
        <v>38515</v>
      </c>
      <c r="C13" s="20">
        <v>0.70347466309279105</v>
      </c>
      <c r="D13" s="20">
        <v>0.29652533690720878</v>
      </c>
      <c r="E13" s="181">
        <v>7.75466851383846E-2</v>
      </c>
      <c r="F13" s="181">
        <v>0.15146583779332182</v>
      </c>
      <c r="G13" s="181">
        <v>3.762149975049673E-2</v>
      </c>
      <c r="H13" s="181">
        <v>2.989131422500562E-2</v>
      </c>
      <c r="I13" s="19">
        <v>1854853</v>
      </c>
      <c r="J13" s="20">
        <v>0.23559333273310606</v>
      </c>
      <c r="M13" s="45"/>
      <c r="P13" s="53"/>
      <c r="Q13" s="183"/>
      <c r="R13" s="47"/>
      <c r="S13" s="47"/>
      <c r="T13" s="47"/>
      <c r="U13" s="47"/>
      <c r="V13" s="47"/>
      <c r="W13" s="47"/>
      <c r="X13" s="54"/>
      <c r="Y13" s="47"/>
    </row>
    <row r="14" spans="1:25" x14ac:dyDescent="0.35">
      <c r="A14" s="21" t="s">
        <v>62</v>
      </c>
      <c r="B14" s="166">
        <v>36830</v>
      </c>
      <c r="C14" s="23">
        <v>0.70099999999999996</v>
      </c>
      <c r="D14" s="23">
        <v>0.29899999999999999</v>
      </c>
      <c r="E14" s="20">
        <v>7.4999999999999997E-2</v>
      </c>
      <c r="F14" s="20">
        <v>0.154</v>
      </c>
      <c r="G14" s="20">
        <v>4.1000000000000002E-2</v>
      </c>
      <c r="H14" s="20">
        <v>2.9000000000000001E-2</v>
      </c>
      <c r="I14" s="22">
        <v>1869210</v>
      </c>
      <c r="J14" s="23">
        <v>0.25600000000000001</v>
      </c>
      <c r="P14" s="53"/>
      <c r="Q14" s="183"/>
      <c r="R14" s="47"/>
      <c r="S14" s="47"/>
      <c r="T14" s="184"/>
      <c r="U14" s="184"/>
      <c r="V14" s="184"/>
      <c r="W14" s="184"/>
      <c r="X14" s="54"/>
      <c r="Y14" s="47"/>
    </row>
    <row r="15" spans="1:25" x14ac:dyDescent="0.35">
      <c r="B15" s="24"/>
      <c r="C15" s="24"/>
      <c r="D15" s="24"/>
      <c r="E15" s="24"/>
      <c r="F15" s="24"/>
      <c r="G15" s="24"/>
      <c r="H15" s="24"/>
      <c r="I15" s="24"/>
      <c r="J15" s="24"/>
      <c r="P15" s="53"/>
      <c r="Q15" s="183"/>
      <c r="R15" s="47"/>
      <c r="S15" s="47"/>
      <c r="T15" s="47"/>
      <c r="U15" s="47"/>
      <c r="V15" s="47"/>
      <c r="W15" s="47"/>
      <c r="X15" s="54"/>
      <c r="Y15" s="47"/>
    </row>
    <row r="16" spans="1:25" x14ac:dyDescent="0.35">
      <c r="A16" s="34" t="s">
        <v>63</v>
      </c>
      <c r="F16" s="3"/>
    </row>
    <row r="17" spans="1:35" x14ac:dyDescent="0.35">
      <c r="A17" s="185" t="s">
        <v>225</v>
      </c>
    </row>
    <row r="18" spans="1:35" x14ac:dyDescent="0.35">
      <c r="X18" s="175"/>
      <c r="Y18" s="186"/>
      <c r="Z18" s="187"/>
      <c r="AA18" s="188"/>
      <c r="AB18" s="187"/>
      <c r="AF18" s="143"/>
      <c r="AG18" s="58"/>
      <c r="AH18" s="143"/>
      <c r="AI18" s="58"/>
    </row>
    <row r="19" spans="1:35" x14ac:dyDescent="0.35">
      <c r="A19" s="7" t="s">
        <v>64</v>
      </c>
      <c r="X19" s="175"/>
      <c r="Y19" s="186"/>
      <c r="Z19" s="187"/>
      <c r="AA19" s="188"/>
      <c r="AB19" s="187"/>
      <c r="AF19" s="143"/>
      <c r="AG19" s="58"/>
      <c r="AH19" s="143"/>
      <c r="AI19" s="58"/>
    </row>
    <row r="20" spans="1:35" x14ac:dyDescent="0.35">
      <c r="X20" s="175"/>
      <c r="Y20" s="186"/>
      <c r="Z20" s="187"/>
      <c r="AA20" s="188"/>
      <c r="AB20" s="187"/>
      <c r="AF20" s="143"/>
      <c r="AG20" s="58"/>
      <c r="AH20" s="143"/>
      <c r="AI20" s="58"/>
    </row>
    <row r="21" spans="1:35" x14ac:dyDescent="0.35">
      <c r="X21" s="175"/>
      <c r="Y21" s="186"/>
      <c r="Z21" s="187"/>
      <c r="AA21" s="188"/>
      <c r="AB21" s="187"/>
      <c r="AF21" s="143"/>
      <c r="AG21" s="58"/>
      <c r="AH21" s="143"/>
      <c r="AI21" s="58"/>
    </row>
    <row r="22" spans="1:35" x14ac:dyDescent="0.35">
      <c r="X22" s="175"/>
      <c r="Y22" s="186"/>
      <c r="Z22" s="187"/>
      <c r="AA22" s="188"/>
      <c r="AB22" s="187"/>
      <c r="AF22" s="143"/>
      <c r="AG22" s="58"/>
      <c r="AH22" s="143"/>
      <c r="AI22" s="58"/>
    </row>
    <row r="23" spans="1:35" x14ac:dyDescent="0.35">
      <c r="X23" s="175"/>
      <c r="Y23" s="186"/>
      <c r="Z23" s="187"/>
      <c r="AA23" s="188"/>
      <c r="AB23" s="187"/>
      <c r="AF23" s="143"/>
      <c r="AG23" s="58"/>
      <c r="AH23" s="143"/>
      <c r="AI23" s="58"/>
    </row>
    <row r="24" spans="1:35" x14ac:dyDescent="0.35">
      <c r="X24" s="175"/>
      <c r="Y24" s="186"/>
      <c r="Z24" s="187"/>
      <c r="AA24" s="188"/>
      <c r="AB24" s="187"/>
      <c r="AF24" s="143"/>
      <c r="AG24" s="58"/>
      <c r="AH24" s="143"/>
      <c r="AI24" s="58"/>
    </row>
    <row r="25" spans="1:35" x14ac:dyDescent="0.35">
      <c r="X25" s="175"/>
      <c r="Y25" s="186"/>
      <c r="Z25" s="187"/>
      <c r="AA25" s="188"/>
      <c r="AB25" s="187"/>
      <c r="AF25" s="143"/>
      <c r="AG25" s="58"/>
      <c r="AH25" s="143"/>
      <c r="AI25" s="58"/>
    </row>
    <row r="26" spans="1:35" x14ac:dyDescent="0.35">
      <c r="X26" s="175"/>
      <c r="Y26" s="186"/>
      <c r="Z26" s="187"/>
      <c r="AA26" s="188"/>
      <c r="AB26" s="187"/>
      <c r="AF26" s="143"/>
      <c r="AG26" s="58"/>
      <c r="AH26" s="143"/>
      <c r="AI26" s="58"/>
    </row>
    <row r="27" spans="1:35" x14ac:dyDescent="0.35">
      <c r="X27" s="175"/>
      <c r="Y27" s="186"/>
      <c r="Z27" s="187"/>
      <c r="AA27" s="188"/>
      <c r="AB27" s="187"/>
      <c r="AF27" s="143"/>
      <c r="AG27" s="58"/>
      <c r="AH27" s="143"/>
      <c r="AI27" s="58"/>
    </row>
    <row r="28" spans="1:35" x14ac:dyDescent="0.35">
      <c r="X28" s="175"/>
      <c r="Y28" s="186"/>
      <c r="Z28" s="187"/>
      <c r="AA28" s="188"/>
      <c r="AB28" s="187"/>
      <c r="AF28" s="143"/>
      <c r="AG28" s="58"/>
      <c r="AH28" s="143"/>
      <c r="AI28" s="58"/>
    </row>
    <row r="29" spans="1:35" x14ac:dyDescent="0.35">
      <c r="AF29" s="143"/>
      <c r="AG29" s="58"/>
    </row>
  </sheetData>
  <mergeCells count="3">
    <mergeCell ref="M2:R4"/>
    <mergeCell ref="B3:H3"/>
    <mergeCell ref="I3:J3"/>
  </mergeCells>
  <hyperlinks>
    <hyperlink ref="A19" location="Index!A1" display="Back to index" xr:uid="{256B220C-9CFE-4625-B6BF-E81EE8AE1D1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F23D-46EC-410B-82F9-3F92226A0395}">
  <dimension ref="A1:BA82"/>
  <sheetViews>
    <sheetView zoomScale="129" zoomScaleNormal="80" workbookViewId="0">
      <pane xSplit="1" topLeftCell="D1" activePane="topRight" state="frozen"/>
      <selection activeCell="A73" sqref="A73:A74"/>
      <selection pane="topRight" activeCell="A73" sqref="A73:A74"/>
    </sheetView>
  </sheetViews>
  <sheetFormatPr defaultColWidth="8.81640625" defaultRowHeight="14.5" x14ac:dyDescent="0.35"/>
  <cols>
    <col min="1" max="1" width="40.54296875" style="2" customWidth="1"/>
    <col min="2" max="53" width="11.81640625" style="2" customWidth="1"/>
    <col min="54" max="16384" width="8.81640625" style="2"/>
  </cols>
  <sheetData>
    <row r="1" spans="1:53" x14ac:dyDescent="0.35">
      <c r="A1" s="27" t="s">
        <v>226</v>
      </c>
    </row>
    <row r="2" spans="1:53" x14ac:dyDescent="0.35">
      <c r="A2" s="31"/>
    </row>
    <row r="3" spans="1:53" ht="14.5" customHeight="1" thickBot="1" x14ac:dyDescent="0.4">
      <c r="B3" s="145" t="s">
        <v>174</v>
      </c>
      <c r="C3" s="146"/>
      <c r="D3" s="146"/>
      <c r="E3" s="146"/>
      <c r="F3" s="146"/>
      <c r="G3" s="146"/>
      <c r="H3" s="146"/>
      <c r="I3" s="146"/>
      <c r="J3" s="146"/>
      <c r="K3" s="146"/>
      <c r="L3" s="146"/>
      <c r="M3" s="146"/>
      <c r="N3" s="147"/>
      <c r="O3" s="189" t="s">
        <v>175</v>
      </c>
      <c r="P3" s="190"/>
      <c r="Q3" s="190"/>
      <c r="R3" s="190"/>
      <c r="S3" s="190"/>
      <c r="T3" s="190"/>
      <c r="U3" s="190"/>
      <c r="V3" s="190"/>
      <c r="W3" s="190"/>
      <c r="X3" s="190"/>
      <c r="Y3" s="190"/>
      <c r="Z3" s="190"/>
      <c r="AA3" s="191"/>
      <c r="AB3" s="145" t="s">
        <v>176</v>
      </c>
      <c r="AC3" s="146"/>
      <c r="AD3" s="146"/>
      <c r="AE3" s="146"/>
      <c r="AF3" s="146"/>
      <c r="AG3" s="146"/>
      <c r="AH3" s="146"/>
      <c r="AI3" s="146"/>
      <c r="AJ3" s="146"/>
      <c r="AK3" s="146"/>
      <c r="AL3" s="146"/>
      <c r="AM3" s="146"/>
      <c r="AN3" s="147"/>
      <c r="AO3" s="189" t="s">
        <v>70</v>
      </c>
      <c r="AP3" s="190"/>
      <c r="AQ3" s="190"/>
      <c r="AR3" s="190"/>
      <c r="AS3" s="190"/>
      <c r="AT3" s="190"/>
      <c r="AU3" s="190"/>
      <c r="AV3" s="190"/>
      <c r="AW3" s="190"/>
      <c r="AX3" s="190"/>
      <c r="AY3" s="190"/>
      <c r="AZ3" s="190"/>
      <c r="BA3" s="190"/>
    </row>
    <row r="4" spans="1:53" ht="36" customHeight="1" x14ac:dyDescent="0.35">
      <c r="B4" s="192" t="s">
        <v>132</v>
      </c>
      <c r="C4" s="193"/>
      <c r="D4" s="192" t="s">
        <v>133</v>
      </c>
      <c r="E4" s="194"/>
      <c r="F4" s="195" t="s">
        <v>135</v>
      </c>
      <c r="G4" s="196"/>
      <c r="H4" s="197" t="s">
        <v>136</v>
      </c>
      <c r="I4" s="196"/>
      <c r="J4" s="197" t="s">
        <v>137</v>
      </c>
      <c r="K4" s="196"/>
      <c r="L4" s="197" t="s">
        <v>138</v>
      </c>
      <c r="M4" s="196"/>
      <c r="N4" s="198" t="s">
        <v>103</v>
      </c>
      <c r="O4" s="192" t="s">
        <v>132</v>
      </c>
      <c r="P4" s="193"/>
      <c r="Q4" s="192" t="s">
        <v>133</v>
      </c>
      <c r="R4" s="193"/>
      <c r="S4" s="197" t="s">
        <v>135</v>
      </c>
      <c r="T4" s="196"/>
      <c r="U4" s="197" t="s">
        <v>136</v>
      </c>
      <c r="V4" s="196"/>
      <c r="W4" s="197" t="s">
        <v>137</v>
      </c>
      <c r="X4" s="196"/>
      <c r="Y4" s="197" t="s">
        <v>138</v>
      </c>
      <c r="Z4" s="196"/>
      <c r="AA4" s="198" t="s">
        <v>103</v>
      </c>
      <c r="AB4" s="192" t="s">
        <v>132</v>
      </c>
      <c r="AC4" s="193"/>
      <c r="AD4" s="192" t="s">
        <v>133</v>
      </c>
      <c r="AE4" s="193"/>
      <c r="AF4" s="197" t="s">
        <v>135</v>
      </c>
      <c r="AG4" s="196"/>
      <c r="AH4" s="197" t="s">
        <v>136</v>
      </c>
      <c r="AI4" s="196"/>
      <c r="AJ4" s="197" t="s">
        <v>137</v>
      </c>
      <c r="AK4" s="196"/>
      <c r="AL4" s="197" t="s">
        <v>138</v>
      </c>
      <c r="AM4" s="196"/>
      <c r="AN4" s="198" t="s">
        <v>103</v>
      </c>
      <c r="AO4" s="192" t="s">
        <v>132</v>
      </c>
      <c r="AP4" s="193"/>
      <c r="AQ4" s="192" t="s">
        <v>133</v>
      </c>
      <c r="AR4" s="193"/>
      <c r="AS4" s="197" t="s">
        <v>135</v>
      </c>
      <c r="AT4" s="196"/>
      <c r="AU4" s="197" t="s">
        <v>136</v>
      </c>
      <c r="AV4" s="196"/>
      <c r="AW4" s="197" t="s">
        <v>137</v>
      </c>
      <c r="AX4" s="196"/>
      <c r="AY4" s="197" t="s">
        <v>138</v>
      </c>
      <c r="AZ4" s="196"/>
      <c r="BA4" s="198" t="s">
        <v>103</v>
      </c>
    </row>
    <row r="5" spans="1:53" ht="15" thickBot="1" x14ac:dyDescent="0.4">
      <c r="A5" s="15" t="s">
        <v>108</v>
      </c>
      <c r="B5" s="199" t="s">
        <v>51</v>
      </c>
      <c r="C5" s="199" t="s">
        <v>129</v>
      </c>
      <c r="D5" s="199" t="s">
        <v>51</v>
      </c>
      <c r="E5" s="199" t="s">
        <v>129</v>
      </c>
      <c r="F5" s="199" t="s">
        <v>51</v>
      </c>
      <c r="G5" s="199" t="s">
        <v>129</v>
      </c>
      <c r="H5" s="199" t="s">
        <v>51</v>
      </c>
      <c r="I5" s="199" t="s">
        <v>129</v>
      </c>
      <c r="J5" s="199" t="s">
        <v>51</v>
      </c>
      <c r="K5" s="199" t="s">
        <v>129</v>
      </c>
      <c r="L5" s="199" t="s">
        <v>51</v>
      </c>
      <c r="M5" s="199" t="s">
        <v>129</v>
      </c>
      <c r="N5" s="199" t="s">
        <v>51</v>
      </c>
      <c r="O5" s="199" t="s">
        <v>51</v>
      </c>
      <c r="P5" s="199" t="s">
        <v>129</v>
      </c>
      <c r="Q5" s="199" t="s">
        <v>51</v>
      </c>
      <c r="R5" s="199" t="s">
        <v>129</v>
      </c>
      <c r="S5" s="199" t="s">
        <v>51</v>
      </c>
      <c r="T5" s="199" t="s">
        <v>129</v>
      </c>
      <c r="U5" s="199" t="s">
        <v>51</v>
      </c>
      <c r="V5" s="199" t="s">
        <v>129</v>
      </c>
      <c r="W5" s="199" t="s">
        <v>51</v>
      </c>
      <c r="X5" s="199" t="s">
        <v>129</v>
      </c>
      <c r="Y5" s="199" t="s">
        <v>51</v>
      </c>
      <c r="Z5" s="199" t="s">
        <v>129</v>
      </c>
      <c r="AA5" s="199" t="s">
        <v>51</v>
      </c>
      <c r="AB5" s="199" t="s">
        <v>51</v>
      </c>
      <c r="AC5" s="199" t="s">
        <v>129</v>
      </c>
      <c r="AD5" s="199" t="s">
        <v>51</v>
      </c>
      <c r="AE5" s="199" t="s">
        <v>129</v>
      </c>
      <c r="AF5" s="199" t="s">
        <v>51</v>
      </c>
      <c r="AG5" s="199" t="s">
        <v>129</v>
      </c>
      <c r="AH5" s="199" t="s">
        <v>51</v>
      </c>
      <c r="AI5" s="199" t="s">
        <v>129</v>
      </c>
      <c r="AJ5" s="199" t="s">
        <v>51</v>
      </c>
      <c r="AK5" s="199" t="s">
        <v>129</v>
      </c>
      <c r="AL5" s="199" t="s">
        <v>51</v>
      </c>
      <c r="AM5" s="199" t="s">
        <v>129</v>
      </c>
      <c r="AN5" s="199" t="s">
        <v>51</v>
      </c>
      <c r="AO5" s="199" t="s">
        <v>51</v>
      </c>
      <c r="AP5" s="199" t="s">
        <v>129</v>
      </c>
      <c r="AQ5" s="199" t="s">
        <v>51</v>
      </c>
      <c r="AR5" s="199" t="s">
        <v>129</v>
      </c>
      <c r="AS5" s="199" t="s">
        <v>51</v>
      </c>
      <c r="AT5" s="199" t="s">
        <v>129</v>
      </c>
      <c r="AU5" s="199" t="s">
        <v>51</v>
      </c>
      <c r="AV5" s="199" t="s">
        <v>129</v>
      </c>
      <c r="AW5" s="199" t="s">
        <v>51</v>
      </c>
      <c r="AX5" s="199" t="s">
        <v>129</v>
      </c>
      <c r="AY5" s="199" t="s">
        <v>51</v>
      </c>
      <c r="AZ5" s="199" t="s">
        <v>129</v>
      </c>
      <c r="BA5" s="199" t="s">
        <v>51</v>
      </c>
    </row>
    <row r="6" spans="1:53" x14ac:dyDescent="0.35">
      <c r="A6" s="18" t="s">
        <v>178</v>
      </c>
      <c r="B6" s="122">
        <v>3140</v>
      </c>
      <c r="C6" s="200">
        <v>0.93283803863298664</v>
      </c>
      <c r="D6" s="122">
        <v>230</v>
      </c>
      <c r="E6" s="200">
        <v>6.716196136701337E-2</v>
      </c>
      <c r="F6" s="201">
        <v>75</v>
      </c>
      <c r="G6" s="202">
        <v>2.1693907875185735E-2</v>
      </c>
      <c r="H6" s="201">
        <v>70</v>
      </c>
      <c r="I6" s="202">
        <v>2.1099554234769689E-2</v>
      </c>
      <c r="J6" s="201">
        <v>70</v>
      </c>
      <c r="K6" s="202">
        <v>2.050520059435364E-2</v>
      </c>
      <c r="L6" s="201">
        <v>15</v>
      </c>
      <c r="M6" s="202">
        <v>3.8632986627043092E-3</v>
      </c>
      <c r="N6" s="122">
        <v>3365</v>
      </c>
      <c r="O6" s="122">
        <v>3410</v>
      </c>
      <c r="P6" s="200">
        <v>0.96766874645490641</v>
      </c>
      <c r="Q6" s="122">
        <v>110</v>
      </c>
      <c r="R6" s="200">
        <v>3.2331253545093593E-2</v>
      </c>
      <c r="S6" s="201">
        <v>40</v>
      </c>
      <c r="T6" s="202">
        <v>1.1911514463981849E-2</v>
      </c>
      <c r="U6" s="201">
        <v>30</v>
      </c>
      <c r="V6" s="202">
        <v>8.5082246171298923E-3</v>
      </c>
      <c r="W6" s="201">
        <v>35</v>
      </c>
      <c r="X6" s="202">
        <v>1.0209869540555871E-2</v>
      </c>
      <c r="Y6" s="201">
        <v>5</v>
      </c>
      <c r="Z6" s="202">
        <v>1.7016449234259785E-3</v>
      </c>
      <c r="AA6" s="122">
        <v>3520</v>
      </c>
      <c r="AB6" s="122">
        <v>1025</v>
      </c>
      <c r="AC6" s="200">
        <v>0.92663043478260865</v>
      </c>
      <c r="AD6" s="122">
        <v>80</v>
      </c>
      <c r="AE6" s="200">
        <v>7.3369565217391297E-2</v>
      </c>
      <c r="AF6" s="201">
        <v>25</v>
      </c>
      <c r="AG6" s="202">
        <v>2.355072463768116E-2</v>
      </c>
      <c r="AH6" s="201">
        <v>30</v>
      </c>
      <c r="AI6" s="202">
        <v>2.6268115942028984E-2</v>
      </c>
      <c r="AJ6" s="201">
        <v>20</v>
      </c>
      <c r="AK6" s="202">
        <v>1.8115942028985508E-2</v>
      </c>
      <c r="AL6" s="201">
        <v>5</v>
      </c>
      <c r="AM6" s="202">
        <v>5.434782608695652E-3</v>
      </c>
      <c r="AN6" s="122">
        <v>1105</v>
      </c>
      <c r="AO6" s="122">
        <v>110</v>
      </c>
      <c r="AP6" s="200">
        <v>0.86507936507936511</v>
      </c>
      <c r="AQ6" s="122">
        <v>10</v>
      </c>
      <c r="AR6" s="200">
        <v>0.13485814273215846</v>
      </c>
      <c r="AS6" s="201">
        <v>5</v>
      </c>
      <c r="AT6" s="202">
        <v>5.5555555555555552E-2</v>
      </c>
      <c r="AU6" s="201">
        <v>5</v>
      </c>
      <c r="AV6" s="202">
        <v>5.5555555555555552E-2</v>
      </c>
      <c r="AW6" s="201">
        <v>0</v>
      </c>
      <c r="AX6" s="202">
        <v>1.5873015873015872E-2</v>
      </c>
      <c r="AY6" s="201">
        <v>0</v>
      </c>
      <c r="AZ6" s="202">
        <v>7.874015748031496E-3</v>
      </c>
      <c r="BA6" s="122">
        <v>125</v>
      </c>
    </row>
    <row r="7" spans="1:53" x14ac:dyDescent="0.35">
      <c r="A7" s="21" t="s">
        <v>179</v>
      </c>
      <c r="B7" s="203">
        <v>6780</v>
      </c>
      <c r="C7" s="126">
        <v>0.73746601413811852</v>
      </c>
      <c r="D7" s="203">
        <v>2410</v>
      </c>
      <c r="E7" s="126">
        <v>0.26253398586188142</v>
      </c>
      <c r="F7" s="122">
        <v>1105</v>
      </c>
      <c r="G7" s="123">
        <v>0.12028276237085372</v>
      </c>
      <c r="H7" s="122">
        <v>650</v>
      </c>
      <c r="I7" s="123">
        <v>7.0908102229472539E-2</v>
      </c>
      <c r="J7" s="122">
        <v>410</v>
      </c>
      <c r="K7" s="123">
        <v>4.4806960304513324E-2</v>
      </c>
      <c r="L7" s="122">
        <v>245</v>
      </c>
      <c r="M7" s="123">
        <v>2.6536160957041869E-2</v>
      </c>
      <c r="N7" s="203">
        <v>9195</v>
      </c>
      <c r="O7" s="203">
        <v>1110</v>
      </c>
      <c r="P7" s="126">
        <v>0.84938837920489296</v>
      </c>
      <c r="Q7" s="203">
        <v>195</v>
      </c>
      <c r="R7" s="126">
        <v>0.15061162079510704</v>
      </c>
      <c r="S7" s="122">
        <v>75</v>
      </c>
      <c r="T7" s="123">
        <v>5.8868501529051986E-2</v>
      </c>
      <c r="U7" s="122">
        <v>60</v>
      </c>
      <c r="V7" s="123">
        <v>4.6636085626911315E-2</v>
      </c>
      <c r="W7" s="122">
        <v>45</v>
      </c>
      <c r="X7" s="123">
        <v>3.5168195718654434E-2</v>
      </c>
      <c r="Y7" s="122">
        <v>15</v>
      </c>
      <c r="Z7" s="123">
        <v>9.9388379204892966E-3</v>
      </c>
      <c r="AA7" s="203">
        <v>1305</v>
      </c>
      <c r="AB7" s="203">
        <v>3785</v>
      </c>
      <c r="AC7" s="126">
        <v>0.75806128580012022</v>
      </c>
      <c r="AD7" s="203">
        <v>1210</v>
      </c>
      <c r="AE7" s="126">
        <v>0.24193871419987983</v>
      </c>
      <c r="AF7" s="122">
        <v>480</v>
      </c>
      <c r="AG7" s="123">
        <v>9.5734027638694166E-2</v>
      </c>
      <c r="AH7" s="122">
        <v>380</v>
      </c>
      <c r="AI7" s="123">
        <v>7.6106549168836371E-2</v>
      </c>
      <c r="AJ7" s="122">
        <v>230</v>
      </c>
      <c r="AK7" s="123">
        <v>4.5864209893851392E-2</v>
      </c>
      <c r="AL7" s="122">
        <v>120</v>
      </c>
      <c r="AM7" s="123">
        <v>2.4233927498497898E-2</v>
      </c>
      <c r="AN7" s="203">
        <v>4995</v>
      </c>
      <c r="AO7" s="203">
        <v>170</v>
      </c>
      <c r="AP7" s="126">
        <v>0.72103004291845496</v>
      </c>
      <c r="AQ7" s="203">
        <v>65</v>
      </c>
      <c r="AR7" s="126">
        <v>0.27726034227913027</v>
      </c>
      <c r="AS7" s="122">
        <v>25</v>
      </c>
      <c r="AT7" s="123">
        <v>9.8712446351931327E-2</v>
      </c>
      <c r="AU7" s="122">
        <v>20</v>
      </c>
      <c r="AV7" s="123">
        <v>9.4420600858369105E-2</v>
      </c>
      <c r="AW7" s="122">
        <v>10</v>
      </c>
      <c r="AX7" s="123">
        <v>3.4334763948497854E-2</v>
      </c>
      <c r="AY7" s="122">
        <v>10</v>
      </c>
      <c r="AZ7" s="123">
        <v>4.9792531120331947E-2</v>
      </c>
      <c r="BA7" s="203">
        <v>235</v>
      </c>
    </row>
    <row r="8" spans="1:53" x14ac:dyDescent="0.35">
      <c r="A8" s="18" t="s">
        <v>180</v>
      </c>
      <c r="B8" s="122">
        <v>44395</v>
      </c>
      <c r="C8" s="200">
        <v>0.76578348168081145</v>
      </c>
      <c r="D8" s="122">
        <v>13580</v>
      </c>
      <c r="E8" s="200">
        <v>0.23421651831918858</v>
      </c>
      <c r="F8" s="201">
        <v>5830</v>
      </c>
      <c r="G8" s="204">
        <v>0.10054854067480853</v>
      </c>
      <c r="H8" s="201">
        <v>4060</v>
      </c>
      <c r="I8" s="204">
        <v>7.0033809425239776E-2</v>
      </c>
      <c r="J8" s="201">
        <v>2780</v>
      </c>
      <c r="K8" s="204">
        <v>4.7971434485613744E-2</v>
      </c>
      <c r="L8" s="201">
        <v>910</v>
      </c>
      <c r="M8" s="204">
        <v>1.5662733733526529E-2</v>
      </c>
      <c r="N8" s="122">
        <v>57970</v>
      </c>
      <c r="O8" s="122">
        <v>2945</v>
      </c>
      <c r="P8" s="200">
        <v>0.80563920065699424</v>
      </c>
      <c r="Q8" s="122">
        <v>705</v>
      </c>
      <c r="R8" s="200">
        <v>0.19436079934300574</v>
      </c>
      <c r="S8" s="201">
        <v>265</v>
      </c>
      <c r="T8" s="204">
        <v>7.2816862852450037E-2</v>
      </c>
      <c r="U8" s="201">
        <v>275</v>
      </c>
      <c r="V8" s="204">
        <v>7.5554338899534626E-2</v>
      </c>
      <c r="W8" s="201">
        <v>115</v>
      </c>
      <c r="X8" s="204">
        <v>3.2028469750889681E-2</v>
      </c>
      <c r="Y8" s="201">
        <v>50</v>
      </c>
      <c r="Z8" s="204">
        <v>1.3961127840131399E-2</v>
      </c>
      <c r="AA8" s="122">
        <v>3650</v>
      </c>
      <c r="AB8" s="122">
        <v>12560</v>
      </c>
      <c r="AC8" s="200">
        <v>0.79522573291964793</v>
      </c>
      <c r="AD8" s="122">
        <v>3235</v>
      </c>
      <c r="AE8" s="200">
        <v>0.20477426708035204</v>
      </c>
      <c r="AF8" s="201">
        <v>1320</v>
      </c>
      <c r="AG8" s="204">
        <v>8.358133350218451E-2</v>
      </c>
      <c r="AH8" s="201">
        <v>950</v>
      </c>
      <c r="AI8" s="204">
        <v>6.0279870828848225E-2</v>
      </c>
      <c r="AJ8" s="201">
        <v>725</v>
      </c>
      <c r="AK8" s="204">
        <v>4.5779775850060156E-2</v>
      </c>
      <c r="AL8" s="201">
        <v>240</v>
      </c>
      <c r="AM8" s="204">
        <v>1.5133286899259165E-2</v>
      </c>
      <c r="AN8" s="122">
        <v>15795</v>
      </c>
      <c r="AO8" s="122">
        <v>3125</v>
      </c>
      <c r="AP8" s="200">
        <v>0.86155543298400439</v>
      </c>
      <c r="AQ8" s="122">
        <v>500</v>
      </c>
      <c r="AR8" s="200">
        <v>0.13805655546187373</v>
      </c>
      <c r="AS8" s="201">
        <v>215</v>
      </c>
      <c r="AT8" s="204">
        <v>5.9845559845559844E-2</v>
      </c>
      <c r="AU8" s="201">
        <v>85</v>
      </c>
      <c r="AV8" s="204">
        <v>2.3993381136238279E-2</v>
      </c>
      <c r="AW8" s="201">
        <v>145</v>
      </c>
      <c r="AX8" s="204">
        <v>3.9713182570325425E-2</v>
      </c>
      <c r="AY8" s="201">
        <v>55</v>
      </c>
      <c r="AZ8" s="204">
        <v>1.4504431909750202E-2</v>
      </c>
      <c r="BA8" s="122">
        <v>3625</v>
      </c>
    </row>
    <row r="9" spans="1:53" x14ac:dyDescent="0.35">
      <c r="A9" s="21" t="s">
        <v>181</v>
      </c>
      <c r="B9" s="203">
        <v>17755</v>
      </c>
      <c r="C9" s="126">
        <v>0.69995269258061976</v>
      </c>
      <c r="D9" s="203">
        <v>7615</v>
      </c>
      <c r="E9" s="126">
        <v>0.30004730741938024</v>
      </c>
      <c r="F9" s="122">
        <v>4145</v>
      </c>
      <c r="G9" s="123">
        <v>0.16336828825987543</v>
      </c>
      <c r="H9" s="122">
        <v>1920</v>
      </c>
      <c r="I9" s="123">
        <v>7.5731293857920046E-2</v>
      </c>
      <c r="J9" s="122">
        <v>1005</v>
      </c>
      <c r="K9" s="123">
        <v>3.9541118032011352E-2</v>
      </c>
      <c r="L9" s="122">
        <v>545</v>
      </c>
      <c r="M9" s="123">
        <v>2.1406607269573445E-2</v>
      </c>
      <c r="N9" s="203">
        <v>25365</v>
      </c>
      <c r="O9" s="203">
        <v>1240</v>
      </c>
      <c r="P9" s="126">
        <v>0.82623169107856187</v>
      </c>
      <c r="Q9" s="203">
        <v>260</v>
      </c>
      <c r="R9" s="126">
        <v>0.17376830892143807</v>
      </c>
      <c r="S9" s="122">
        <v>100</v>
      </c>
      <c r="T9" s="123">
        <v>6.724367509986684E-2</v>
      </c>
      <c r="U9" s="122">
        <v>95</v>
      </c>
      <c r="V9" s="123">
        <v>6.3249001331557919E-2</v>
      </c>
      <c r="W9" s="122">
        <v>40</v>
      </c>
      <c r="X9" s="123">
        <v>2.5965379494007991E-2</v>
      </c>
      <c r="Y9" s="122">
        <v>25</v>
      </c>
      <c r="Z9" s="123">
        <v>1.7310252996005325E-2</v>
      </c>
      <c r="AA9" s="203">
        <v>1500</v>
      </c>
      <c r="AB9" s="203">
        <v>3345</v>
      </c>
      <c r="AC9" s="126">
        <v>0.66257182484644339</v>
      </c>
      <c r="AD9" s="203">
        <v>1710</v>
      </c>
      <c r="AE9" s="126">
        <v>0.33742817515355655</v>
      </c>
      <c r="AF9" s="122">
        <v>825</v>
      </c>
      <c r="AG9" s="123">
        <v>0.16306716861501883</v>
      </c>
      <c r="AH9" s="122">
        <v>520</v>
      </c>
      <c r="AI9" s="123">
        <v>0.10263522884882108</v>
      </c>
      <c r="AJ9" s="122">
        <v>230</v>
      </c>
      <c r="AK9" s="123">
        <v>4.5373489201505843E-2</v>
      </c>
      <c r="AL9" s="122">
        <v>135</v>
      </c>
      <c r="AM9" s="123">
        <v>2.6352288488210817E-2</v>
      </c>
      <c r="AN9" s="203">
        <v>5045</v>
      </c>
      <c r="AO9" s="203">
        <v>555</v>
      </c>
      <c r="AP9" s="126">
        <v>0.74765100671140938</v>
      </c>
      <c r="AQ9" s="203">
        <v>190</v>
      </c>
      <c r="AR9" s="126">
        <v>0.25013167955144</v>
      </c>
      <c r="AS9" s="122">
        <v>85</v>
      </c>
      <c r="AT9" s="123">
        <v>0.11543624161073826</v>
      </c>
      <c r="AU9" s="122">
        <v>50</v>
      </c>
      <c r="AV9" s="123">
        <v>6.4429530201342289E-2</v>
      </c>
      <c r="AW9" s="122">
        <v>25</v>
      </c>
      <c r="AX9" s="123">
        <v>3.3557046979865772E-2</v>
      </c>
      <c r="AY9" s="122">
        <v>30</v>
      </c>
      <c r="AZ9" s="123">
        <v>3.6708860759493672E-2</v>
      </c>
      <c r="BA9" s="203">
        <v>745</v>
      </c>
    </row>
    <row r="10" spans="1:53" x14ac:dyDescent="0.35">
      <c r="A10" s="43" t="s">
        <v>182</v>
      </c>
      <c r="B10" s="205">
        <v>17605</v>
      </c>
      <c r="C10" s="206">
        <v>0.674884024076985</v>
      </c>
      <c r="D10" s="205">
        <v>8480</v>
      </c>
      <c r="E10" s="206">
        <v>0.325115975923015</v>
      </c>
      <c r="F10" s="207">
        <v>4475</v>
      </c>
      <c r="G10" s="208">
        <v>0.17156768776597783</v>
      </c>
      <c r="H10" s="209">
        <v>2045</v>
      </c>
      <c r="I10" s="210">
        <v>7.8403557872944063E-2</v>
      </c>
      <c r="J10" s="209">
        <v>1175</v>
      </c>
      <c r="K10" s="210">
        <v>4.5010159874247592E-2</v>
      </c>
      <c r="L10" s="209">
        <v>785</v>
      </c>
      <c r="M10" s="210">
        <v>3.0134570409845494E-2</v>
      </c>
      <c r="N10" s="205">
        <v>26085</v>
      </c>
      <c r="O10" s="205">
        <v>3425</v>
      </c>
      <c r="P10" s="206">
        <v>0.89443428272798542</v>
      </c>
      <c r="Q10" s="205">
        <v>400</v>
      </c>
      <c r="R10" s="206">
        <v>0.10556571727201462</v>
      </c>
      <c r="S10" s="209">
        <v>170</v>
      </c>
      <c r="T10" s="210">
        <v>4.49438202247191E-2</v>
      </c>
      <c r="U10" s="209">
        <v>110</v>
      </c>
      <c r="V10" s="210">
        <v>2.9004442121766397E-2</v>
      </c>
      <c r="W10" s="209">
        <v>80</v>
      </c>
      <c r="X10" s="210">
        <v>2.0904102430101906E-2</v>
      </c>
      <c r="Y10" s="209">
        <v>40</v>
      </c>
      <c r="Z10" s="210">
        <v>1.0713352495427228E-2</v>
      </c>
      <c r="AA10" s="205">
        <v>3825</v>
      </c>
      <c r="AB10" s="205">
        <v>3410</v>
      </c>
      <c r="AC10" s="206">
        <v>0.67464872353057592</v>
      </c>
      <c r="AD10" s="205">
        <v>1645</v>
      </c>
      <c r="AE10" s="206">
        <v>0.32535127646942413</v>
      </c>
      <c r="AF10" s="209">
        <v>795</v>
      </c>
      <c r="AG10" s="210">
        <v>0.15713437561844448</v>
      </c>
      <c r="AH10" s="209">
        <v>490</v>
      </c>
      <c r="AI10" s="210">
        <v>9.6576291312091833E-2</v>
      </c>
      <c r="AJ10" s="209">
        <v>190</v>
      </c>
      <c r="AK10" s="210">
        <v>3.7799327132396594E-2</v>
      </c>
      <c r="AL10" s="209">
        <v>170</v>
      </c>
      <c r="AM10" s="210">
        <v>3.3841282406491195E-2</v>
      </c>
      <c r="AN10" s="205">
        <v>5055</v>
      </c>
      <c r="AO10" s="205">
        <v>1395</v>
      </c>
      <c r="AP10" s="206">
        <v>0.74745308310991954</v>
      </c>
      <c r="AQ10" s="205">
        <v>470</v>
      </c>
      <c r="AR10" s="206">
        <v>0.25127695714571885</v>
      </c>
      <c r="AS10" s="209">
        <v>245</v>
      </c>
      <c r="AT10" s="210">
        <v>0.13083109919571045</v>
      </c>
      <c r="AU10" s="209">
        <v>105</v>
      </c>
      <c r="AV10" s="210">
        <v>5.6300268096514748E-2</v>
      </c>
      <c r="AW10" s="209">
        <v>70</v>
      </c>
      <c r="AX10" s="210">
        <v>3.7533512064343161E-2</v>
      </c>
      <c r="AY10" s="209">
        <v>50</v>
      </c>
      <c r="AZ10" s="210">
        <v>2.6612077789150462E-2</v>
      </c>
      <c r="BA10" s="205">
        <v>1865</v>
      </c>
    </row>
    <row r="11" spans="1:53" x14ac:dyDescent="0.35">
      <c r="A11" s="21" t="s">
        <v>227</v>
      </c>
      <c r="B11" s="203">
        <v>16665</v>
      </c>
      <c r="C11" s="126">
        <v>0.6692369477911646</v>
      </c>
      <c r="D11" s="203">
        <v>8240</v>
      </c>
      <c r="E11" s="126">
        <v>0.33076305220883534</v>
      </c>
      <c r="F11" s="211">
        <v>4370</v>
      </c>
      <c r="G11" s="212">
        <v>0.17550200803212851</v>
      </c>
      <c r="H11" s="122">
        <v>1980</v>
      </c>
      <c r="I11" s="123">
        <v>7.9477911646586352E-2</v>
      </c>
      <c r="J11" s="122">
        <v>1115</v>
      </c>
      <c r="K11" s="123">
        <v>4.4738955823293174E-2</v>
      </c>
      <c r="L11" s="122">
        <v>775</v>
      </c>
      <c r="M11" s="123">
        <v>3.1044176706827308E-2</v>
      </c>
      <c r="N11" s="203">
        <v>24900</v>
      </c>
      <c r="O11" s="203">
        <v>2905</v>
      </c>
      <c r="P11" s="126">
        <v>0.89052437902483905</v>
      </c>
      <c r="Q11" s="203">
        <v>360</v>
      </c>
      <c r="R11" s="126">
        <v>0.10947562097516099</v>
      </c>
      <c r="S11" s="122">
        <v>155</v>
      </c>
      <c r="T11" s="123">
        <v>4.7224777675559645E-2</v>
      </c>
      <c r="U11" s="122">
        <v>95</v>
      </c>
      <c r="V11" s="123">
        <v>2.9132168046611468E-2</v>
      </c>
      <c r="W11" s="122">
        <v>70</v>
      </c>
      <c r="X11" s="123">
        <v>2.1159153633854646E-2</v>
      </c>
      <c r="Y11" s="122">
        <v>40</v>
      </c>
      <c r="Z11" s="123">
        <v>1.1959521619135235E-2</v>
      </c>
      <c r="AA11" s="203">
        <v>3265</v>
      </c>
      <c r="AB11" s="203">
        <v>2655</v>
      </c>
      <c r="AC11" s="126">
        <v>0.64380906227283741</v>
      </c>
      <c r="AD11" s="203">
        <v>1465</v>
      </c>
      <c r="AE11" s="126">
        <v>0.35619093772716259</v>
      </c>
      <c r="AF11" s="122">
        <v>740</v>
      </c>
      <c r="AG11" s="123">
        <v>0.17906469590501575</v>
      </c>
      <c r="AH11" s="122">
        <v>415</v>
      </c>
      <c r="AI11" s="123">
        <v>0.10104191906954205</v>
      </c>
      <c r="AJ11" s="122">
        <v>150</v>
      </c>
      <c r="AK11" s="123">
        <v>3.6830627574509327E-2</v>
      </c>
      <c r="AL11" s="122">
        <v>160</v>
      </c>
      <c r="AM11" s="123">
        <v>3.9253695178095467E-2</v>
      </c>
      <c r="AN11" s="203">
        <v>4125</v>
      </c>
      <c r="AO11" s="203">
        <v>1220</v>
      </c>
      <c r="AP11" s="126">
        <v>0.73703256936067552</v>
      </c>
      <c r="AQ11" s="203">
        <v>440</v>
      </c>
      <c r="AR11" s="126">
        <v>0.26296743063932448</v>
      </c>
      <c r="AS11" s="122">
        <v>230</v>
      </c>
      <c r="AT11" s="123">
        <v>0.13751507840772015</v>
      </c>
      <c r="AU11" s="122">
        <v>95</v>
      </c>
      <c r="AV11" s="123">
        <v>5.8504221954161641E-2</v>
      </c>
      <c r="AW11" s="122">
        <v>65</v>
      </c>
      <c r="AX11" s="123">
        <v>3.7997587454764774E-2</v>
      </c>
      <c r="AY11" s="122">
        <v>50</v>
      </c>
      <c r="AZ11" s="123">
        <v>2.8950542822677925E-2</v>
      </c>
      <c r="BA11" s="203">
        <v>1660</v>
      </c>
    </row>
    <row r="12" spans="1:53" ht="29" x14ac:dyDescent="0.35">
      <c r="A12" s="163" t="s">
        <v>184</v>
      </c>
      <c r="B12" s="122">
        <v>20</v>
      </c>
      <c r="C12" s="200">
        <v>0.22580645161290322</v>
      </c>
      <c r="D12" s="122">
        <v>70</v>
      </c>
      <c r="E12" s="200">
        <v>0.77419354838709664</v>
      </c>
      <c r="F12" s="201">
        <v>50</v>
      </c>
      <c r="G12" s="204">
        <v>0.55913978494623651</v>
      </c>
      <c r="H12" s="201">
        <v>10</v>
      </c>
      <c r="I12" s="204">
        <v>0.12903225806451613</v>
      </c>
      <c r="J12" s="201">
        <v>5</v>
      </c>
      <c r="K12" s="204">
        <v>3.2258064516129031E-2</v>
      </c>
      <c r="L12" s="201">
        <v>5</v>
      </c>
      <c r="M12" s="204">
        <v>5.3763440860215055E-2</v>
      </c>
      <c r="N12" s="122">
        <v>95</v>
      </c>
      <c r="O12" s="122">
        <v>0</v>
      </c>
      <c r="P12" s="200" t="s">
        <v>185</v>
      </c>
      <c r="Q12" s="122">
        <v>0</v>
      </c>
      <c r="R12" s="200">
        <v>0</v>
      </c>
      <c r="S12" s="201">
        <v>0</v>
      </c>
      <c r="T12" s="204" t="s">
        <v>185</v>
      </c>
      <c r="U12" s="201">
        <v>0</v>
      </c>
      <c r="V12" s="204" t="s">
        <v>185</v>
      </c>
      <c r="W12" s="201">
        <v>0</v>
      </c>
      <c r="X12" s="204" t="s">
        <v>185</v>
      </c>
      <c r="Y12" s="201">
        <v>0</v>
      </c>
      <c r="Z12" s="204" t="s">
        <v>185</v>
      </c>
      <c r="AA12" s="122">
        <v>0</v>
      </c>
      <c r="AB12" s="122">
        <v>5</v>
      </c>
      <c r="AC12" s="200" t="s">
        <v>185</v>
      </c>
      <c r="AD12" s="122">
        <v>0</v>
      </c>
      <c r="AE12" s="200">
        <v>0</v>
      </c>
      <c r="AF12" s="201">
        <v>0</v>
      </c>
      <c r="AG12" s="204" t="s">
        <v>185</v>
      </c>
      <c r="AH12" s="201">
        <v>0</v>
      </c>
      <c r="AI12" s="204" t="s">
        <v>185</v>
      </c>
      <c r="AJ12" s="201">
        <v>0</v>
      </c>
      <c r="AK12" s="204" t="s">
        <v>185</v>
      </c>
      <c r="AL12" s="201">
        <v>0</v>
      </c>
      <c r="AM12" s="204" t="s">
        <v>185</v>
      </c>
      <c r="AN12" s="122">
        <v>5</v>
      </c>
      <c r="AO12" s="122">
        <v>0</v>
      </c>
      <c r="AP12" s="200" t="s">
        <v>185</v>
      </c>
      <c r="AQ12" s="122">
        <v>0</v>
      </c>
      <c r="AR12" s="200" t="s">
        <v>185</v>
      </c>
      <c r="AS12" s="201">
        <v>0</v>
      </c>
      <c r="AT12" s="204" t="s">
        <v>185</v>
      </c>
      <c r="AU12" s="201">
        <v>0</v>
      </c>
      <c r="AV12" s="204" t="s">
        <v>185</v>
      </c>
      <c r="AW12" s="201">
        <v>0</v>
      </c>
      <c r="AX12" s="204" t="s">
        <v>185</v>
      </c>
      <c r="AY12" s="201">
        <v>0</v>
      </c>
      <c r="AZ12" s="204" t="s">
        <v>185</v>
      </c>
      <c r="BA12" s="122">
        <v>0</v>
      </c>
    </row>
    <row r="13" spans="1:53" x14ac:dyDescent="0.35">
      <c r="A13" s="164" t="s">
        <v>76</v>
      </c>
      <c r="B13" s="203">
        <v>3220</v>
      </c>
      <c r="C13" s="126">
        <v>0.68700661403883079</v>
      </c>
      <c r="D13" s="203">
        <v>1465</v>
      </c>
      <c r="E13" s="126">
        <v>0.31299338596116921</v>
      </c>
      <c r="F13" s="122">
        <v>790</v>
      </c>
      <c r="G13" s="123">
        <v>0.168764668231278</v>
      </c>
      <c r="H13" s="122">
        <v>335</v>
      </c>
      <c r="I13" s="123">
        <v>7.1474290590996373E-2</v>
      </c>
      <c r="J13" s="122">
        <v>225</v>
      </c>
      <c r="K13" s="123">
        <v>4.7791764454875187E-2</v>
      </c>
      <c r="L13" s="122">
        <v>115</v>
      </c>
      <c r="M13" s="123">
        <v>2.4962662684019629E-2</v>
      </c>
      <c r="N13" s="203">
        <v>4685</v>
      </c>
      <c r="O13" s="203">
        <v>710</v>
      </c>
      <c r="P13" s="126">
        <v>0.92347600518806749</v>
      </c>
      <c r="Q13" s="203">
        <v>55</v>
      </c>
      <c r="R13" s="126">
        <v>7.6523994811932561E-2</v>
      </c>
      <c r="S13" s="122">
        <v>20</v>
      </c>
      <c r="T13" s="123">
        <v>2.8534370946822308E-2</v>
      </c>
      <c r="U13" s="122">
        <v>15</v>
      </c>
      <c r="V13" s="123">
        <v>2.0752269779507133E-2</v>
      </c>
      <c r="W13" s="122">
        <v>15</v>
      </c>
      <c r="X13" s="123">
        <v>1.9455252918287938E-2</v>
      </c>
      <c r="Y13" s="122">
        <v>5</v>
      </c>
      <c r="Z13" s="123">
        <v>7.7821011673151752E-3</v>
      </c>
      <c r="AA13" s="203">
        <v>765</v>
      </c>
      <c r="AB13" s="203">
        <v>630</v>
      </c>
      <c r="AC13" s="126">
        <v>0.74061032863849763</v>
      </c>
      <c r="AD13" s="203">
        <v>220</v>
      </c>
      <c r="AE13" s="126">
        <v>0.25938967136150237</v>
      </c>
      <c r="AF13" s="122">
        <v>115</v>
      </c>
      <c r="AG13" s="123">
        <v>0.13497652582159625</v>
      </c>
      <c r="AH13" s="122">
        <v>60</v>
      </c>
      <c r="AI13" s="123">
        <v>7.1596244131455405E-2</v>
      </c>
      <c r="AJ13" s="122">
        <v>30</v>
      </c>
      <c r="AK13" s="123">
        <v>3.4037558685446008E-2</v>
      </c>
      <c r="AL13" s="122">
        <v>15</v>
      </c>
      <c r="AM13" s="123">
        <v>1.8779342723004695E-2</v>
      </c>
      <c r="AN13" s="203">
        <v>850</v>
      </c>
      <c r="AO13" s="203">
        <v>385</v>
      </c>
      <c r="AP13" s="126">
        <v>0.77108433734939763</v>
      </c>
      <c r="AQ13" s="203">
        <v>115</v>
      </c>
      <c r="AR13" s="126">
        <v>0.2289156626506024</v>
      </c>
      <c r="AS13" s="122">
        <v>65</v>
      </c>
      <c r="AT13" s="123">
        <v>0.12650602409638553</v>
      </c>
      <c r="AU13" s="122">
        <v>30</v>
      </c>
      <c r="AV13" s="123">
        <v>6.0240963855421686E-2</v>
      </c>
      <c r="AW13" s="122">
        <v>15</v>
      </c>
      <c r="AX13" s="123">
        <v>3.0120481927710843E-2</v>
      </c>
      <c r="AY13" s="122">
        <v>5</v>
      </c>
      <c r="AZ13" s="123">
        <v>1.2048192771084338E-2</v>
      </c>
      <c r="BA13" s="203">
        <v>500</v>
      </c>
    </row>
    <row r="14" spans="1:53" x14ac:dyDescent="0.35">
      <c r="A14" s="163" t="s">
        <v>78</v>
      </c>
      <c r="B14" s="122">
        <v>2710</v>
      </c>
      <c r="C14" s="200">
        <v>0.68390514631685162</v>
      </c>
      <c r="D14" s="122">
        <v>1250</v>
      </c>
      <c r="E14" s="200">
        <v>0.31609485368314838</v>
      </c>
      <c r="F14" s="201">
        <v>580</v>
      </c>
      <c r="G14" s="204">
        <v>0.14631685166498487</v>
      </c>
      <c r="H14" s="201">
        <v>330</v>
      </c>
      <c r="I14" s="204">
        <v>8.3753784056508573E-2</v>
      </c>
      <c r="J14" s="201">
        <v>175</v>
      </c>
      <c r="K14" s="204">
        <v>4.4651866801210895E-2</v>
      </c>
      <c r="L14" s="201">
        <v>165</v>
      </c>
      <c r="M14" s="204">
        <v>4.1372351160443993E-2</v>
      </c>
      <c r="N14" s="122">
        <v>3965</v>
      </c>
      <c r="O14" s="122">
        <v>305</v>
      </c>
      <c r="P14" s="200">
        <v>0.86647727272727271</v>
      </c>
      <c r="Q14" s="122">
        <v>50</v>
      </c>
      <c r="R14" s="200">
        <v>0.13352272727272727</v>
      </c>
      <c r="S14" s="201">
        <v>25</v>
      </c>
      <c r="T14" s="204">
        <v>6.8181818181818177E-2</v>
      </c>
      <c r="U14" s="201">
        <v>10</v>
      </c>
      <c r="V14" s="204">
        <v>2.556818181818182E-2</v>
      </c>
      <c r="W14" s="201">
        <v>10</v>
      </c>
      <c r="X14" s="204">
        <v>3.125E-2</v>
      </c>
      <c r="Y14" s="201">
        <v>5</v>
      </c>
      <c r="Z14" s="204">
        <v>8.5227272727272721E-3</v>
      </c>
      <c r="AA14" s="122">
        <v>355</v>
      </c>
      <c r="AB14" s="122">
        <v>555</v>
      </c>
      <c r="AC14" s="200">
        <v>0.60348583877995643</v>
      </c>
      <c r="AD14" s="122">
        <v>365</v>
      </c>
      <c r="AE14" s="200">
        <v>0.39651416122004357</v>
      </c>
      <c r="AF14" s="201">
        <v>165</v>
      </c>
      <c r="AG14" s="204">
        <v>0.17973856209150327</v>
      </c>
      <c r="AH14" s="201">
        <v>105</v>
      </c>
      <c r="AI14" s="204">
        <v>0.11546840958605664</v>
      </c>
      <c r="AJ14" s="201">
        <v>35</v>
      </c>
      <c r="AK14" s="204">
        <v>3.7037037037037035E-2</v>
      </c>
      <c r="AL14" s="201">
        <v>60</v>
      </c>
      <c r="AM14" s="204">
        <v>6.4270152505446626E-2</v>
      </c>
      <c r="AN14" s="122">
        <v>920</v>
      </c>
      <c r="AO14" s="122">
        <v>130</v>
      </c>
      <c r="AP14" s="200">
        <v>0.76190476190476186</v>
      </c>
      <c r="AQ14" s="122">
        <v>35</v>
      </c>
      <c r="AR14" s="200">
        <v>0.23809523809523808</v>
      </c>
      <c r="AS14" s="201">
        <v>15</v>
      </c>
      <c r="AT14" s="204">
        <v>0.10119047619047619</v>
      </c>
      <c r="AU14" s="201">
        <v>15</v>
      </c>
      <c r="AV14" s="204">
        <v>8.9285714285714288E-2</v>
      </c>
      <c r="AW14" s="201">
        <v>0</v>
      </c>
      <c r="AX14" s="204">
        <v>1.1904761904761904E-2</v>
      </c>
      <c r="AY14" s="201">
        <v>5</v>
      </c>
      <c r="AZ14" s="204">
        <v>3.5714285714285712E-2</v>
      </c>
      <c r="BA14" s="122">
        <v>170</v>
      </c>
    </row>
    <row r="15" spans="1:53" x14ac:dyDescent="0.35">
      <c r="A15" s="164" t="s">
        <v>80</v>
      </c>
      <c r="B15" s="203">
        <v>4715</v>
      </c>
      <c r="C15" s="126">
        <v>0.69146126760563376</v>
      </c>
      <c r="D15" s="203">
        <v>2105</v>
      </c>
      <c r="E15" s="126">
        <v>0.30853873239436613</v>
      </c>
      <c r="F15" s="122">
        <v>1150</v>
      </c>
      <c r="G15" s="123">
        <v>0.16842723004694835</v>
      </c>
      <c r="H15" s="122">
        <v>475</v>
      </c>
      <c r="I15" s="123">
        <v>6.9688967136150234E-2</v>
      </c>
      <c r="J15" s="122">
        <v>295</v>
      </c>
      <c r="K15" s="123">
        <v>4.3573943661971828E-2</v>
      </c>
      <c r="L15" s="122">
        <v>185</v>
      </c>
      <c r="M15" s="123">
        <v>2.6848591549295774E-2</v>
      </c>
      <c r="N15" s="203">
        <v>6815</v>
      </c>
      <c r="O15" s="203">
        <v>565</v>
      </c>
      <c r="P15" s="126">
        <v>0.93864013266998336</v>
      </c>
      <c r="Q15" s="203">
        <v>40</v>
      </c>
      <c r="R15" s="126">
        <v>6.1359867330016582E-2</v>
      </c>
      <c r="S15" s="122">
        <v>15</v>
      </c>
      <c r="T15" s="123">
        <v>2.3217247097844111E-2</v>
      </c>
      <c r="U15" s="122">
        <v>5</v>
      </c>
      <c r="V15" s="123">
        <v>1.1608623548922056E-2</v>
      </c>
      <c r="W15" s="122">
        <v>10</v>
      </c>
      <c r="X15" s="123">
        <v>1.3266998341625208E-2</v>
      </c>
      <c r="Y15" s="122">
        <v>10</v>
      </c>
      <c r="Z15" s="123">
        <v>1.3266998341625208E-2</v>
      </c>
      <c r="AA15" s="203">
        <v>605</v>
      </c>
      <c r="AB15" s="203">
        <v>475</v>
      </c>
      <c r="AC15" s="126">
        <v>0.64199192462987886</v>
      </c>
      <c r="AD15" s="203">
        <v>265</v>
      </c>
      <c r="AE15" s="126">
        <v>0.35800807537012114</v>
      </c>
      <c r="AF15" s="122">
        <v>140</v>
      </c>
      <c r="AG15" s="123">
        <v>0.18977119784656796</v>
      </c>
      <c r="AH15" s="122">
        <v>70</v>
      </c>
      <c r="AI15" s="123">
        <v>9.1520861372812914E-2</v>
      </c>
      <c r="AJ15" s="122">
        <v>30</v>
      </c>
      <c r="AK15" s="123">
        <v>4.0376850605652756E-2</v>
      </c>
      <c r="AL15" s="122">
        <v>25</v>
      </c>
      <c r="AM15" s="123">
        <v>3.6339165545087482E-2</v>
      </c>
      <c r="AN15" s="203">
        <v>745</v>
      </c>
      <c r="AO15" s="203">
        <v>225</v>
      </c>
      <c r="AP15" s="126">
        <v>0.7533333333333333</v>
      </c>
      <c r="AQ15" s="203">
        <v>70</v>
      </c>
      <c r="AR15" s="126">
        <v>0.24666666666666667</v>
      </c>
      <c r="AS15" s="122">
        <v>30</v>
      </c>
      <c r="AT15" s="123">
        <v>0.10666666666666667</v>
      </c>
      <c r="AU15" s="122">
        <v>15</v>
      </c>
      <c r="AV15" s="123">
        <v>5.6666666666666664E-2</v>
      </c>
      <c r="AW15" s="122">
        <v>10</v>
      </c>
      <c r="AX15" s="123">
        <v>0.04</v>
      </c>
      <c r="AY15" s="122">
        <v>15</v>
      </c>
      <c r="AZ15" s="123">
        <v>4.3333333333333335E-2</v>
      </c>
      <c r="BA15" s="203">
        <v>300</v>
      </c>
    </row>
    <row r="16" spans="1:53" x14ac:dyDescent="0.35">
      <c r="A16" s="163" t="s">
        <v>82</v>
      </c>
      <c r="B16" s="122">
        <v>1500</v>
      </c>
      <c r="C16" s="200">
        <v>0.60386473429951693</v>
      </c>
      <c r="D16" s="122">
        <v>985</v>
      </c>
      <c r="E16" s="200">
        <v>0.39613526570048307</v>
      </c>
      <c r="F16" s="201">
        <v>570</v>
      </c>
      <c r="G16" s="204">
        <v>0.22946859903381642</v>
      </c>
      <c r="H16" s="201">
        <v>190</v>
      </c>
      <c r="I16" s="204">
        <v>7.7294685990338161E-2</v>
      </c>
      <c r="J16" s="201">
        <v>120</v>
      </c>
      <c r="K16" s="204">
        <v>4.7906602254428339E-2</v>
      </c>
      <c r="L16" s="201">
        <v>105</v>
      </c>
      <c r="M16" s="204">
        <v>4.1465378421900158E-2</v>
      </c>
      <c r="N16" s="122">
        <v>2485</v>
      </c>
      <c r="O16" s="122">
        <v>150</v>
      </c>
      <c r="P16" s="200">
        <v>0.9135802469135802</v>
      </c>
      <c r="Q16" s="122">
        <v>10</v>
      </c>
      <c r="R16" s="200">
        <v>8.6419753086419748E-2</v>
      </c>
      <c r="S16" s="201">
        <v>5</v>
      </c>
      <c r="T16" s="204">
        <v>3.0864197530864196E-2</v>
      </c>
      <c r="U16" s="201">
        <v>0</v>
      </c>
      <c r="V16" s="204">
        <v>1.2345679012345678E-2</v>
      </c>
      <c r="W16" s="201">
        <v>5</v>
      </c>
      <c r="X16" s="204">
        <v>3.7037037037037035E-2</v>
      </c>
      <c r="Y16" s="201">
        <v>0</v>
      </c>
      <c r="Z16" s="204">
        <v>6.1728395061728392E-3</v>
      </c>
      <c r="AA16" s="122">
        <v>160</v>
      </c>
      <c r="AB16" s="122">
        <v>160</v>
      </c>
      <c r="AC16" s="200">
        <v>0.67659574468085104</v>
      </c>
      <c r="AD16" s="122">
        <v>75</v>
      </c>
      <c r="AE16" s="200">
        <v>0.32340425531914896</v>
      </c>
      <c r="AF16" s="201">
        <v>45</v>
      </c>
      <c r="AG16" s="204">
        <v>0.19148936170212766</v>
      </c>
      <c r="AH16" s="201">
        <v>10</v>
      </c>
      <c r="AI16" s="204">
        <v>4.2553191489361701E-2</v>
      </c>
      <c r="AJ16" s="201">
        <v>10</v>
      </c>
      <c r="AK16" s="204">
        <v>4.2553191489361701E-2</v>
      </c>
      <c r="AL16" s="201">
        <v>10</v>
      </c>
      <c r="AM16" s="204">
        <v>4.6808510638297871E-2</v>
      </c>
      <c r="AN16" s="122">
        <v>235</v>
      </c>
      <c r="AO16" s="122">
        <v>50</v>
      </c>
      <c r="AP16" s="200">
        <v>0.77419354838709675</v>
      </c>
      <c r="AQ16" s="122">
        <v>10</v>
      </c>
      <c r="AR16" s="200">
        <v>0.22580645161290322</v>
      </c>
      <c r="AS16" s="201">
        <v>10</v>
      </c>
      <c r="AT16" s="204">
        <v>0.16129032258064516</v>
      </c>
      <c r="AU16" s="201">
        <v>0</v>
      </c>
      <c r="AV16" s="204">
        <v>1.6129032258064516E-2</v>
      </c>
      <c r="AW16" s="201">
        <v>0</v>
      </c>
      <c r="AX16" s="204">
        <v>1.6129032258064516E-2</v>
      </c>
      <c r="AY16" s="201">
        <v>0</v>
      </c>
      <c r="AZ16" s="204">
        <v>3.2258064516129031E-2</v>
      </c>
      <c r="BA16" s="122">
        <v>60</v>
      </c>
    </row>
    <row r="17" spans="1:53" x14ac:dyDescent="0.35">
      <c r="A17" s="164" t="s">
        <v>84</v>
      </c>
      <c r="B17" s="203">
        <v>40</v>
      </c>
      <c r="C17" s="126">
        <v>0.92682926829268297</v>
      </c>
      <c r="D17" s="203">
        <v>0</v>
      </c>
      <c r="E17" s="126">
        <v>7.3170731707317083E-2</v>
      </c>
      <c r="F17" s="122">
        <v>0</v>
      </c>
      <c r="G17" s="123">
        <v>2.4390243902439025E-2</v>
      </c>
      <c r="H17" s="122">
        <v>0</v>
      </c>
      <c r="I17" s="123">
        <v>0</v>
      </c>
      <c r="J17" s="122">
        <v>0</v>
      </c>
      <c r="K17" s="123">
        <v>2.4390243902439025E-2</v>
      </c>
      <c r="L17" s="122">
        <v>0</v>
      </c>
      <c r="M17" s="123">
        <v>2.4390243902439025E-2</v>
      </c>
      <c r="N17" s="203">
        <v>40</v>
      </c>
      <c r="O17" s="203">
        <v>10</v>
      </c>
      <c r="P17" s="126" t="s">
        <v>185</v>
      </c>
      <c r="Q17" s="203">
        <v>0</v>
      </c>
      <c r="R17" s="126">
        <v>0</v>
      </c>
      <c r="S17" s="122">
        <v>0</v>
      </c>
      <c r="T17" s="123" t="s">
        <v>185</v>
      </c>
      <c r="U17" s="122">
        <v>0</v>
      </c>
      <c r="V17" s="123" t="s">
        <v>185</v>
      </c>
      <c r="W17" s="122">
        <v>0</v>
      </c>
      <c r="X17" s="123" t="s">
        <v>185</v>
      </c>
      <c r="Y17" s="122">
        <v>0</v>
      </c>
      <c r="Z17" s="123" t="s">
        <v>185</v>
      </c>
      <c r="AA17" s="203">
        <v>10</v>
      </c>
      <c r="AB17" s="203">
        <v>15</v>
      </c>
      <c r="AC17" s="126" t="s">
        <v>185</v>
      </c>
      <c r="AD17" s="203">
        <v>0</v>
      </c>
      <c r="AE17" s="126">
        <v>0</v>
      </c>
      <c r="AF17" s="122">
        <v>0</v>
      </c>
      <c r="AG17" s="123" t="s">
        <v>185</v>
      </c>
      <c r="AH17" s="122">
        <v>0</v>
      </c>
      <c r="AI17" s="123" t="s">
        <v>185</v>
      </c>
      <c r="AJ17" s="122">
        <v>0</v>
      </c>
      <c r="AK17" s="123" t="s">
        <v>185</v>
      </c>
      <c r="AL17" s="122">
        <v>0</v>
      </c>
      <c r="AM17" s="123" t="s">
        <v>185</v>
      </c>
      <c r="AN17" s="203">
        <v>15</v>
      </c>
      <c r="AO17" s="203">
        <v>10</v>
      </c>
      <c r="AP17" s="126">
        <v>0.52173913043478259</v>
      </c>
      <c r="AQ17" s="203">
        <v>10</v>
      </c>
      <c r="AR17" s="126">
        <v>0.2608695652173913</v>
      </c>
      <c r="AS17" s="122">
        <v>5</v>
      </c>
      <c r="AT17" s="123">
        <v>0.2608695652173913</v>
      </c>
      <c r="AU17" s="122">
        <v>5</v>
      </c>
      <c r="AV17" s="123">
        <v>0.13043478260869565</v>
      </c>
      <c r="AW17" s="122">
        <v>0</v>
      </c>
      <c r="AX17" s="123">
        <v>4.3478260869565216E-2</v>
      </c>
      <c r="AY17" s="122">
        <v>0</v>
      </c>
      <c r="AZ17" s="123">
        <v>4.3478260869565216E-2</v>
      </c>
      <c r="BA17" s="203">
        <v>25</v>
      </c>
    </row>
    <row r="18" spans="1:53" x14ac:dyDescent="0.35">
      <c r="A18" s="163" t="s">
        <v>86</v>
      </c>
      <c r="B18" s="122">
        <v>2260</v>
      </c>
      <c r="C18" s="200">
        <v>0.66043249561659845</v>
      </c>
      <c r="D18" s="122">
        <v>1160</v>
      </c>
      <c r="E18" s="200">
        <v>0.33956750438340155</v>
      </c>
      <c r="F18" s="201">
        <v>590</v>
      </c>
      <c r="G18" s="204">
        <v>0.17212156633547632</v>
      </c>
      <c r="H18" s="201">
        <v>320</v>
      </c>
      <c r="I18" s="204">
        <v>9.3220338983050849E-2</v>
      </c>
      <c r="J18" s="201">
        <v>150</v>
      </c>
      <c r="K18" s="204">
        <v>4.4418468731735827E-2</v>
      </c>
      <c r="L18" s="201">
        <v>100</v>
      </c>
      <c r="M18" s="204">
        <v>2.9807130333138514E-2</v>
      </c>
      <c r="N18" s="122">
        <v>3420</v>
      </c>
      <c r="O18" s="122">
        <v>905</v>
      </c>
      <c r="P18" s="200">
        <v>0.94769874476987448</v>
      </c>
      <c r="Q18" s="122">
        <v>50</v>
      </c>
      <c r="R18" s="200">
        <v>5.2301255230125521E-2</v>
      </c>
      <c r="S18" s="201">
        <v>15</v>
      </c>
      <c r="T18" s="204">
        <v>1.7782426778242679E-2</v>
      </c>
      <c r="U18" s="201">
        <v>15</v>
      </c>
      <c r="V18" s="204">
        <v>1.3598326359832637E-2</v>
      </c>
      <c r="W18" s="201">
        <v>15</v>
      </c>
      <c r="X18" s="204">
        <v>1.4644351464435146E-2</v>
      </c>
      <c r="Y18" s="201">
        <v>5</v>
      </c>
      <c r="Z18" s="204">
        <v>6.2761506276150627E-3</v>
      </c>
      <c r="AA18" s="122">
        <v>955</v>
      </c>
      <c r="AB18" s="122">
        <v>290</v>
      </c>
      <c r="AC18" s="200">
        <v>0.58989898989898992</v>
      </c>
      <c r="AD18" s="122">
        <v>205</v>
      </c>
      <c r="AE18" s="200">
        <v>0.41010101010101008</v>
      </c>
      <c r="AF18" s="201">
        <v>95</v>
      </c>
      <c r="AG18" s="204">
        <v>0.19191919191919191</v>
      </c>
      <c r="AH18" s="201">
        <v>65</v>
      </c>
      <c r="AI18" s="204">
        <v>0.13131313131313133</v>
      </c>
      <c r="AJ18" s="201">
        <v>15</v>
      </c>
      <c r="AK18" s="204">
        <v>2.8282828282828285E-2</v>
      </c>
      <c r="AL18" s="201">
        <v>30</v>
      </c>
      <c r="AM18" s="204">
        <v>5.8585858585858588E-2</v>
      </c>
      <c r="AN18" s="122">
        <v>495</v>
      </c>
      <c r="AO18" s="122">
        <v>225</v>
      </c>
      <c r="AP18" s="200">
        <v>0.7290322580645161</v>
      </c>
      <c r="AQ18" s="122">
        <v>80</v>
      </c>
      <c r="AR18" s="200">
        <v>0.27096774193548384</v>
      </c>
      <c r="AS18" s="201">
        <v>45</v>
      </c>
      <c r="AT18" s="204">
        <v>0.15161290322580645</v>
      </c>
      <c r="AU18" s="201">
        <v>10</v>
      </c>
      <c r="AV18" s="204">
        <v>3.870967741935484E-2</v>
      </c>
      <c r="AW18" s="201">
        <v>15</v>
      </c>
      <c r="AX18" s="204">
        <v>5.1612903225806452E-2</v>
      </c>
      <c r="AY18" s="201">
        <v>10</v>
      </c>
      <c r="AZ18" s="204">
        <v>2.903225806451613E-2</v>
      </c>
      <c r="BA18" s="122">
        <v>310</v>
      </c>
    </row>
    <row r="19" spans="1:53" ht="29" x14ac:dyDescent="0.35">
      <c r="A19" s="164" t="s">
        <v>88</v>
      </c>
      <c r="B19" s="203">
        <v>720</v>
      </c>
      <c r="C19" s="126">
        <v>0.82118451025056949</v>
      </c>
      <c r="D19" s="203">
        <v>160</v>
      </c>
      <c r="E19" s="126">
        <v>0.17881548974943051</v>
      </c>
      <c r="F19" s="122">
        <v>75</v>
      </c>
      <c r="G19" s="123">
        <v>8.3143507972665148E-2</v>
      </c>
      <c r="H19" s="122">
        <v>40</v>
      </c>
      <c r="I19" s="123">
        <v>4.328018223234624E-2</v>
      </c>
      <c r="J19" s="122">
        <v>35</v>
      </c>
      <c r="K19" s="123">
        <v>3.9863325740318908E-2</v>
      </c>
      <c r="L19" s="122">
        <v>10</v>
      </c>
      <c r="M19" s="123">
        <v>1.2528473804100227E-2</v>
      </c>
      <c r="N19" s="203">
        <v>880</v>
      </c>
      <c r="O19" s="203">
        <v>135</v>
      </c>
      <c r="P19" s="126">
        <v>0.48398576512455516</v>
      </c>
      <c r="Q19" s="203">
        <v>145</v>
      </c>
      <c r="R19" s="126">
        <v>0.51601423487544484</v>
      </c>
      <c r="S19" s="122">
        <v>70</v>
      </c>
      <c r="T19" s="123">
        <v>0.25266903914590749</v>
      </c>
      <c r="U19" s="122">
        <v>50</v>
      </c>
      <c r="V19" s="123">
        <v>0.1708185053380783</v>
      </c>
      <c r="W19" s="122">
        <v>10</v>
      </c>
      <c r="X19" s="123">
        <v>4.2704626334519574E-2</v>
      </c>
      <c r="Y19" s="122">
        <v>15</v>
      </c>
      <c r="Z19" s="123">
        <v>4.9822064056939501E-2</v>
      </c>
      <c r="AA19" s="203">
        <v>280</v>
      </c>
      <c r="AB19" s="203">
        <v>170</v>
      </c>
      <c r="AC19" s="126">
        <v>0.64393939393939392</v>
      </c>
      <c r="AD19" s="203">
        <v>95</v>
      </c>
      <c r="AE19" s="126">
        <v>0.35606060606060608</v>
      </c>
      <c r="AF19" s="122">
        <v>50</v>
      </c>
      <c r="AG19" s="123">
        <v>0.18181818181818182</v>
      </c>
      <c r="AH19" s="122">
        <v>30</v>
      </c>
      <c r="AI19" s="123">
        <v>0.11363636363636363</v>
      </c>
      <c r="AJ19" s="122">
        <v>10</v>
      </c>
      <c r="AK19" s="123">
        <v>3.787878787878788E-2</v>
      </c>
      <c r="AL19" s="122">
        <v>5</v>
      </c>
      <c r="AM19" s="123">
        <v>2.2727272727272728E-2</v>
      </c>
      <c r="AN19" s="203">
        <v>265</v>
      </c>
      <c r="AO19" s="203">
        <v>45</v>
      </c>
      <c r="AP19" s="126">
        <v>0.69117647058823528</v>
      </c>
      <c r="AQ19" s="203">
        <v>20</v>
      </c>
      <c r="AR19" s="126">
        <v>0.30882352941176472</v>
      </c>
      <c r="AS19" s="122">
        <v>10</v>
      </c>
      <c r="AT19" s="123">
        <v>0.14705882352941177</v>
      </c>
      <c r="AU19" s="122">
        <v>5</v>
      </c>
      <c r="AV19" s="123">
        <v>8.8235294117647065E-2</v>
      </c>
      <c r="AW19" s="122">
        <v>5</v>
      </c>
      <c r="AX19" s="123">
        <v>4.4117647058823532E-2</v>
      </c>
      <c r="AY19" s="122">
        <v>0</v>
      </c>
      <c r="AZ19" s="123">
        <v>2.9411764705882353E-2</v>
      </c>
      <c r="BA19" s="203">
        <v>70</v>
      </c>
    </row>
    <row r="20" spans="1:53" ht="29" x14ac:dyDescent="0.35">
      <c r="A20" s="163" t="s">
        <v>90</v>
      </c>
      <c r="B20" s="122">
        <v>1080</v>
      </c>
      <c r="C20" s="200">
        <v>0.54748603351955305</v>
      </c>
      <c r="D20" s="122">
        <v>890</v>
      </c>
      <c r="E20" s="200">
        <v>0.45251396648044695</v>
      </c>
      <c r="F20" s="201">
        <v>510</v>
      </c>
      <c r="G20" s="204">
        <v>0.26003047232097509</v>
      </c>
      <c r="H20" s="201">
        <v>225</v>
      </c>
      <c r="I20" s="204">
        <v>0.11427120365667852</v>
      </c>
      <c r="J20" s="201">
        <v>85</v>
      </c>
      <c r="K20" s="204">
        <v>4.3676993397663788E-2</v>
      </c>
      <c r="L20" s="201">
        <v>70</v>
      </c>
      <c r="M20" s="204">
        <v>3.4535297105129509E-2</v>
      </c>
      <c r="N20" s="122">
        <v>1970</v>
      </c>
      <c r="O20" s="122">
        <v>35</v>
      </c>
      <c r="P20" s="200">
        <v>1</v>
      </c>
      <c r="Q20" s="122">
        <v>0</v>
      </c>
      <c r="R20" s="200">
        <v>0</v>
      </c>
      <c r="S20" s="201">
        <v>0</v>
      </c>
      <c r="T20" s="204">
        <v>0</v>
      </c>
      <c r="U20" s="201">
        <v>0</v>
      </c>
      <c r="V20" s="204">
        <v>0</v>
      </c>
      <c r="W20" s="201">
        <v>0</v>
      </c>
      <c r="X20" s="204">
        <v>0</v>
      </c>
      <c r="Y20" s="201">
        <v>0</v>
      </c>
      <c r="Z20" s="204">
        <v>0</v>
      </c>
      <c r="AA20" s="122">
        <v>35</v>
      </c>
      <c r="AB20" s="122">
        <v>220</v>
      </c>
      <c r="AC20" s="200">
        <v>0.50917431192660545</v>
      </c>
      <c r="AD20" s="122">
        <v>215</v>
      </c>
      <c r="AE20" s="200">
        <v>0.49082568807339444</v>
      </c>
      <c r="AF20" s="201">
        <v>115</v>
      </c>
      <c r="AG20" s="204">
        <v>0.26376146788990823</v>
      </c>
      <c r="AH20" s="201">
        <v>65</v>
      </c>
      <c r="AI20" s="204">
        <v>0.1536697247706422</v>
      </c>
      <c r="AJ20" s="201">
        <v>20</v>
      </c>
      <c r="AK20" s="204">
        <v>4.3577981651376149E-2</v>
      </c>
      <c r="AL20" s="201">
        <v>15</v>
      </c>
      <c r="AM20" s="204">
        <v>2.9816513761467892E-2</v>
      </c>
      <c r="AN20" s="122">
        <v>435</v>
      </c>
      <c r="AO20" s="122">
        <v>145</v>
      </c>
      <c r="AP20" s="200">
        <v>0.66363636363636369</v>
      </c>
      <c r="AQ20" s="122">
        <v>75</v>
      </c>
      <c r="AR20" s="200">
        <v>0.33636363636363636</v>
      </c>
      <c r="AS20" s="201">
        <v>40</v>
      </c>
      <c r="AT20" s="204">
        <v>0.18181818181818182</v>
      </c>
      <c r="AU20" s="201">
        <v>15</v>
      </c>
      <c r="AV20" s="204">
        <v>5.909090909090909E-2</v>
      </c>
      <c r="AW20" s="201">
        <v>10</v>
      </c>
      <c r="AX20" s="204">
        <v>5.4545454545454543E-2</v>
      </c>
      <c r="AY20" s="201">
        <v>10</v>
      </c>
      <c r="AZ20" s="204">
        <v>4.0909090909090909E-2</v>
      </c>
      <c r="BA20" s="122">
        <v>220</v>
      </c>
    </row>
    <row r="21" spans="1:53" x14ac:dyDescent="0.35">
      <c r="A21" s="164" t="s">
        <v>91</v>
      </c>
      <c r="B21" s="203">
        <v>400</v>
      </c>
      <c r="C21" s="126">
        <v>0.73626373626373631</v>
      </c>
      <c r="D21" s="203">
        <v>145</v>
      </c>
      <c r="E21" s="126">
        <v>0.26373626373626374</v>
      </c>
      <c r="F21" s="122">
        <v>55</v>
      </c>
      <c r="G21" s="123">
        <v>9.8901098901098897E-2</v>
      </c>
      <c r="H21" s="122">
        <v>50</v>
      </c>
      <c r="I21" s="123">
        <v>9.3406593406593408E-2</v>
      </c>
      <c r="J21" s="122">
        <v>20</v>
      </c>
      <c r="K21" s="123">
        <v>3.6630036630036632E-2</v>
      </c>
      <c r="L21" s="122">
        <v>20</v>
      </c>
      <c r="M21" s="123">
        <v>3.47985347985348E-2</v>
      </c>
      <c r="N21" s="203">
        <v>545</v>
      </c>
      <c r="O21" s="203">
        <v>85</v>
      </c>
      <c r="P21" s="126">
        <v>0.9555555555555556</v>
      </c>
      <c r="Q21" s="203">
        <v>0</v>
      </c>
      <c r="R21" s="126">
        <v>4.4444444444444446E-2</v>
      </c>
      <c r="S21" s="122">
        <v>0</v>
      </c>
      <c r="T21" s="123">
        <v>1.1111111111111112E-2</v>
      </c>
      <c r="U21" s="122">
        <v>0</v>
      </c>
      <c r="V21" s="123">
        <v>0</v>
      </c>
      <c r="W21" s="122">
        <v>0</v>
      </c>
      <c r="X21" s="123">
        <v>2.2222222222222223E-2</v>
      </c>
      <c r="Y21" s="122">
        <v>0</v>
      </c>
      <c r="Z21" s="123">
        <v>1.1111111111111112E-2</v>
      </c>
      <c r="AA21" s="203">
        <v>85</v>
      </c>
      <c r="AB21" s="203">
        <v>130</v>
      </c>
      <c r="AC21" s="126">
        <v>0.80864197530864201</v>
      </c>
      <c r="AD21" s="203">
        <v>30</v>
      </c>
      <c r="AE21" s="126">
        <v>0.19135802469135801</v>
      </c>
      <c r="AF21" s="122">
        <v>15</v>
      </c>
      <c r="AG21" s="123">
        <v>8.6419753086419748E-2</v>
      </c>
      <c r="AH21" s="122">
        <v>10</v>
      </c>
      <c r="AI21" s="123">
        <v>6.1728395061728392E-2</v>
      </c>
      <c r="AJ21" s="122">
        <v>5</v>
      </c>
      <c r="AK21" s="123">
        <v>3.7037037037037035E-2</v>
      </c>
      <c r="AL21" s="122">
        <v>0</v>
      </c>
      <c r="AM21" s="123">
        <v>6.1728395061728392E-3</v>
      </c>
      <c r="AN21" s="203">
        <v>160</v>
      </c>
      <c r="AO21" s="203">
        <v>5</v>
      </c>
      <c r="AP21" s="126" t="s">
        <v>185</v>
      </c>
      <c r="AQ21" s="203">
        <v>5</v>
      </c>
      <c r="AR21" s="126" t="s">
        <v>185</v>
      </c>
      <c r="AS21" s="122">
        <v>5</v>
      </c>
      <c r="AT21" s="123" t="s">
        <v>185</v>
      </c>
      <c r="AU21" s="122">
        <v>0</v>
      </c>
      <c r="AV21" s="123" t="s">
        <v>185</v>
      </c>
      <c r="AW21" s="122">
        <v>0</v>
      </c>
      <c r="AX21" s="123" t="s">
        <v>185</v>
      </c>
      <c r="AY21" s="122">
        <v>0</v>
      </c>
      <c r="AZ21" s="123" t="s">
        <v>185</v>
      </c>
      <c r="BA21" s="203">
        <v>10</v>
      </c>
    </row>
    <row r="22" spans="1:53" x14ac:dyDescent="0.35">
      <c r="A22" s="18" t="s">
        <v>228</v>
      </c>
      <c r="B22" s="122">
        <v>940</v>
      </c>
      <c r="C22" s="200">
        <v>0.78907563025210081</v>
      </c>
      <c r="D22" s="122">
        <v>250</v>
      </c>
      <c r="E22" s="200">
        <v>0.21092436974789919</v>
      </c>
      <c r="F22" s="201">
        <v>105</v>
      </c>
      <c r="G22" s="204">
        <v>8.9915966386554622E-2</v>
      </c>
      <c r="H22" s="201">
        <v>70</v>
      </c>
      <c r="I22" s="204">
        <v>5.7983193277310927E-2</v>
      </c>
      <c r="J22" s="201">
        <v>60</v>
      </c>
      <c r="K22" s="204">
        <v>5.1260504201680671E-2</v>
      </c>
      <c r="L22" s="201">
        <v>15</v>
      </c>
      <c r="M22" s="204">
        <v>1.1764705882352941E-2</v>
      </c>
      <c r="N22" s="122">
        <v>1190</v>
      </c>
      <c r="O22" s="122">
        <v>520</v>
      </c>
      <c r="P22" s="200">
        <v>0.91068301225919435</v>
      </c>
      <c r="Q22" s="122">
        <v>50</v>
      </c>
      <c r="R22" s="200">
        <v>8.9316987740805598E-2</v>
      </c>
      <c r="S22" s="201">
        <v>20</v>
      </c>
      <c r="T22" s="204">
        <v>3.5026269702276708E-2</v>
      </c>
      <c r="U22" s="201">
        <v>15</v>
      </c>
      <c r="V22" s="204">
        <v>2.9772329246935202E-2</v>
      </c>
      <c r="W22" s="201">
        <v>10</v>
      </c>
      <c r="X22" s="204">
        <v>1.9264448336252189E-2</v>
      </c>
      <c r="Y22" s="201">
        <v>5</v>
      </c>
      <c r="Z22" s="204">
        <v>5.2539404553415062E-3</v>
      </c>
      <c r="AA22" s="122">
        <v>570</v>
      </c>
      <c r="AB22" s="122">
        <v>755</v>
      </c>
      <c r="AC22" s="200">
        <v>0.80814576634512325</v>
      </c>
      <c r="AD22" s="122">
        <v>175</v>
      </c>
      <c r="AE22" s="200">
        <v>0.19185423365487672</v>
      </c>
      <c r="AF22" s="201">
        <v>55</v>
      </c>
      <c r="AG22" s="204">
        <v>6.1093247588424437E-2</v>
      </c>
      <c r="AH22" s="201">
        <v>70</v>
      </c>
      <c r="AI22" s="204">
        <v>7.5026795284030015E-2</v>
      </c>
      <c r="AJ22" s="201">
        <v>40</v>
      </c>
      <c r="AK22" s="204">
        <v>4.3944265809217578E-2</v>
      </c>
      <c r="AL22" s="201">
        <v>10</v>
      </c>
      <c r="AM22" s="204">
        <v>1.1789924973204717E-2</v>
      </c>
      <c r="AN22" s="122">
        <v>935</v>
      </c>
      <c r="AO22" s="122">
        <v>175</v>
      </c>
      <c r="AP22" s="200">
        <v>0.81308411214953269</v>
      </c>
      <c r="AQ22" s="122">
        <v>40</v>
      </c>
      <c r="AR22" s="200">
        <v>0.13751507840772015</v>
      </c>
      <c r="AS22" s="201">
        <v>20</v>
      </c>
      <c r="AT22" s="204">
        <v>8.8785046728971959E-2</v>
      </c>
      <c r="AU22" s="201">
        <v>10</v>
      </c>
      <c r="AV22" s="204">
        <v>4.2056074766355138E-2</v>
      </c>
      <c r="AW22" s="201">
        <v>5</v>
      </c>
      <c r="AX22" s="204">
        <v>3.2710280373831772E-2</v>
      </c>
      <c r="AY22" s="201">
        <v>5</v>
      </c>
      <c r="AZ22" s="204">
        <v>2.336448598130841E-2</v>
      </c>
      <c r="BA22" s="122">
        <v>215</v>
      </c>
    </row>
    <row r="23" spans="1:53" x14ac:dyDescent="0.35">
      <c r="A23" s="164" t="s">
        <v>75</v>
      </c>
      <c r="B23" s="203">
        <v>40</v>
      </c>
      <c r="C23" s="126">
        <v>0.95</v>
      </c>
      <c r="D23" s="203">
        <v>0</v>
      </c>
      <c r="E23" s="126">
        <v>0.05</v>
      </c>
      <c r="F23" s="122">
        <v>0</v>
      </c>
      <c r="G23" s="123">
        <v>2.5000000000000001E-2</v>
      </c>
      <c r="H23" s="122">
        <v>0</v>
      </c>
      <c r="I23" s="123">
        <v>2.5000000000000001E-2</v>
      </c>
      <c r="J23" s="122">
        <v>0</v>
      </c>
      <c r="K23" s="123">
        <v>0</v>
      </c>
      <c r="L23" s="122">
        <v>0</v>
      </c>
      <c r="M23" s="123">
        <v>0</v>
      </c>
      <c r="N23" s="203">
        <v>40</v>
      </c>
      <c r="O23" s="203">
        <v>85</v>
      </c>
      <c r="P23" s="126">
        <v>0.88421052631578945</v>
      </c>
      <c r="Q23" s="203">
        <v>5</v>
      </c>
      <c r="R23" s="126">
        <v>0.11578947368421051</v>
      </c>
      <c r="S23" s="122">
        <v>5</v>
      </c>
      <c r="T23" s="123">
        <v>7.3684210526315783E-2</v>
      </c>
      <c r="U23" s="122">
        <v>0</v>
      </c>
      <c r="V23" s="123">
        <v>2.1052631578947368E-2</v>
      </c>
      <c r="W23" s="122">
        <v>0</v>
      </c>
      <c r="X23" s="123">
        <v>2.1052631578947368E-2</v>
      </c>
      <c r="Y23" s="122">
        <v>0</v>
      </c>
      <c r="Z23" s="123">
        <v>0</v>
      </c>
      <c r="AA23" s="203">
        <v>90</v>
      </c>
      <c r="AB23" s="203">
        <v>55</v>
      </c>
      <c r="AC23" s="126">
        <v>0.88888888888888884</v>
      </c>
      <c r="AD23" s="203">
        <v>10</v>
      </c>
      <c r="AE23" s="126">
        <v>0.1111111111111111</v>
      </c>
      <c r="AF23" s="122">
        <v>5</v>
      </c>
      <c r="AG23" s="123">
        <v>4.7619047619047616E-2</v>
      </c>
      <c r="AH23" s="122">
        <v>5</v>
      </c>
      <c r="AI23" s="123">
        <v>4.7619047619047616E-2</v>
      </c>
      <c r="AJ23" s="122">
        <v>0</v>
      </c>
      <c r="AK23" s="123">
        <v>1.5873015873015872E-2</v>
      </c>
      <c r="AL23" s="122">
        <v>0</v>
      </c>
      <c r="AM23" s="123">
        <v>0</v>
      </c>
      <c r="AN23" s="203">
        <v>65</v>
      </c>
      <c r="AO23" s="203">
        <v>0</v>
      </c>
      <c r="AP23" s="126" t="s">
        <v>185</v>
      </c>
      <c r="AQ23" s="203">
        <v>0</v>
      </c>
      <c r="AR23" s="126" t="s">
        <v>185</v>
      </c>
      <c r="AS23" s="122">
        <v>0</v>
      </c>
      <c r="AT23" s="123" t="s">
        <v>185</v>
      </c>
      <c r="AU23" s="122">
        <v>0</v>
      </c>
      <c r="AV23" s="123" t="s">
        <v>185</v>
      </c>
      <c r="AW23" s="122">
        <v>0</v>
      </c>
      <c r="AX23" s="123" t="s">
        <v>185</v>
      </c>
      <c r="AY23" s="122">
        <v>0</v>
      </c>
      <c r="AZ23" s="123" t="s">
        <v>185</v>
      </c>
      <c r="BA23" s="203">
        <v>0</v>
      </c>
    </row>
    <row r="24" spans="1:53" x14ac:dyDescent="0.35">
      <c r="A24" s="163" t="s">
        <v>77</v>
      </c>
      <c r="B24" s="122">
        <v>0</v>
      </c>
      <c r="C24" s="200" t="s">
        <v>185</v>
      </c>
      <c r="D24" s="122">
        <v>0</v>
      </c>
      <c r="E24" s="200">
        <v>0</v>
      </c>
      <c r="F24" s="201">
        <v>0</v>
      </c>
      <c r="G24" s="204" t="s">
        <v>185</v>
      </c>
      <c r="H24" s="201">
        <v>0</v>
      </c>
      <c r="I24" s="204" t="s">
        <v>185</v>
      </c>
      <c r="J24" s="201">
        <v>0</v>
      </c>
      <c r="K24" s="204" t="s">
        <v>185</v>
      </c>
      <c r="L24" s="201">
        <v>0</v>
      </c>
      <c r="M24" s="204" t="s">
        <v>185</v>
      </c>
      <c r="N24" s="122">
        <v>0</v>
      </c>
      <c r="O24" s="122">
        <v>0</v>
      </c>
      <c r="P24" s="200" t="s">
        <v>185</v>
      </c>
      <c r="Q24" s="122">
        <v>0</v>
      </c>
      <c r="R24" s="200">
        <v>0</v>
      </c>
      <c r="S24" s="201">
        <v>0</v>
      </c>
      <c r="T24" s="204" t="s">
        <v>185</v>
      </c>
      <c r="U24" s="201">
        <v>0</v>
      </c>
      <c r="V24" s="204" t="s">
        <v>185</v>
      </c>
      <c r="W24" s="201">
        <v>0</v>
      </c>
      <c r="X24" s="204" t="s">
        <v>185</v>
      </c>
      <c r="Y24" s="201">
        <v>0</v>
      </c>
      <c r="Z24" s="204" t="s">
        <v>185</v>
      </c>
      <c r="AA24" s="122">
        <v>0</v>
      </c>
      <c r="AB24" s="122">
        <v>10</v>
      </c>
      <c r="AC24" s="200" t="s">
        <v>185</v>
      </c>
      <c r="AD24" s="122">
        <v>0</v>
      </c>
      <c r="AE24" s="200">
        <v>0</v>
      </c>
      <c r="AF24" s="201">
        <v>0</v>
      </c>
      <c r="AG24" s="204" t="s">
        <v>185</v>
      </c>
      <c r="AH24" s="201">
        <v>0</v>
      </c>
      <c r="AI24" s="204" t="s">
        <v>185</v>
      </c>
      <c r="AJ24" s="201">
        <v>0</v>
      </c>
      <c r="AK24" s="204" t="s">
        <v>185</v>
      </c>
      <c r="AL24" s="201">
        <v>0</v>
      </c>
      <c r="AM24" s="204" t="s">
        <v>185</v>
      </c>
      <c r="AN24" s="122">
        <v>15</v>
      </c>
      <c r="AO24" s="122">
        <v>20</v>
      </c>
      <c r="AP24" s="200">
        <v>0.70370370370370372</v>
      </c>
      <c r="AQ24" s="122">
        <v>0</v>
      </c>
      <c r="AR24" s="200">
        <v>0.29629629629629628</v>
      </c>
      <c r="AS24" s="201">
        <v>0</v>
      </c>
      <c r="AT24" s="204">
        <v>7.407407407407407E-2</v>
      </c>
      <c r="AU24" s="201">
        <v>0</v>
      </c>
      <c r="AV24" s="204">
        <v>7.407407407407407E-2</v>
      </c>
      <c r="AW24" s="201">
        <v>0</v>
      </c>
      <c r="AX24" s="204">
        <v>7.407407407407407E-2</v>
      </c>
      <c r="AY24" s="201">
        <v>0</v>
      </c>
      <c r="AZ24" s="204">
        <v>7.407407407407407E-2</v>
      </c>
      <c r="BA24" s="122">
        <v>25</v>
      </c>
    </row>
    <row r="25" spans="1:53" x14ac:dyDescent="0.35">
      <c r="A25" s="164" t="s">
        <v>79</v>
      </c>
      <c r="B25" s="203">
        <v>15</v>
      </c>
      <c r="C25" s="126" t="s">
        <v>185</v>
      </c>
      <c r="D25" s="203">
        <v>0</v>
      </c>
      <c r="E25" s="126">
        <v>0</v>
      </c>
      <c r="F25" s="122">
        <v>0</v>
      </c>
      <c r="G25" s="123" t="s">
        <v>185</v>
      </c>
      <c r="H25" s="122">
        <v>0</v>
      </c>
      <c r="I25" s="123" t="s">
        <v>185</v>
      </c>
      <c r="J25" s="122">
        <v>0</v>
      </c>
      <c r="K25" s="123" t="s">
        <v>185</v>
      </c>
      <c r="L25" s="122">
        <v>0</v>
      </c>
      <c r="M25" s="123" t="s">
        <v>185</v>
      </c>
      <c r="N25" s="203">
        <v>20</v>
      </c>
      <c r="O25" s="203">
        <v>0</v>
      </c>
      <c r="P25" s="126" t="s">
        <v>185</v>
      </c>
      <c r="Q25" s="203">
        <v>0</v>
      </c>
      <c r="R25" s="126">
        <v>0</v>
      </c>
      <c r="S25" s="122">
        <v>0</v>
      </c>
      <c r="T25" s="123" t="s">
        <v>185</v>
      </c>
      <c r="U25" s="122">
        <v>0</v>
      </c>
      <c r="V25" s="123" t="s">
        <v>185</v>
      </c>
      <c r="W25" s="122">
        <v>0</v>
      </c>
      <c r="X25" s="123" t="s">
        <v>185</v>
      </c>
      <c r="Y25" s="122">
        <v>0</v>
      </c>
      <c r="Z25" s="123" t="s">
        <v>185</v>
      </c>
      <c r="AA25" s="203">
        <v>0</v>
      </c>
      <c r="AB25" s="203">
        <v>10</v>
      </c>
      <c r="AC25" s="126" t="s">
        <v>185</v>
      </c>
      <c r="AD25" s="203">
        <v>0</v>
      </c>
      <c r="AE25" s="126">
        <v>0</v>
      </c>
      <c r="AF25" s="122">
        <v>0</v>
      </c>
      <c r="AG25" s="123" t="s">
        <v>185</v>
      </c>
      <c r="AH25" s="122">
        <v>0</v>
      </c>
      <c r="AI25" s="123" t="s">
        <v>185</v>
      </c>
      <c r="AJ25" s="122">
        <v>0</v>
      </c>
      <c r="AK25" s="123" t="s">
        <v>185</v>
      </c>
      <c r="AL25" s="122">
        <v>0</v>
      </c>
      <c r="AM25" s="123" t="s">
        <v>185</v>
      </c>
      <c r="AN25" s="203">
        <v>15</v>
      </c>
      <c r="AO25" s="203">
        <v>5</v>
      </c>
      <c r="AP25" s="126" t="s">
        <v>185</v>
      </c>
      <c r="AQ25" s="203">
        <v>0</v>
      </c>
      <c r="AR25" s="126" t="s">
        <v>185</v>
      </c>
      <c r="AS25" s="122">
        <v>0</v>
      </c>
      <c r="AT25" s="123" t="s">
        <v>185</v>
      </c>
      <c r="AU25" s="122">
        <v>0</v>
      </c>
      <c r="AV25" s="123" t="s">
        <v>185</v>
      </c>
      <c r="AW25" s="122">
        <v>0</v>
      </c>
      <c r="AX25" s="123" t="s">
        <v>185</v>
      </c>
      <c r="AY25" s="122">
        <v>0</v>
      </c>
      <c r="AZ25" s="123" t="s">
        <v>185</v>
      </c>
      <c r="BA25" s="203">
        <v>5</v>
      </c>
    </row>
    <row r="26" spans="1:53" x14ac:dyDescent="0.35">
      <c r="A26" s="163" t="s">
        <v>81</v>
      </c>
      <c r="B26" s="122">
        <v>50</v>
      </c>
      <c r="C26" s="200">
        <v>0.68055555555555558</v>
      </c>
      <c r="D26" s="122">
        <v>20</v>
      </c>
      <c r="E26" s="200">
        <v>0.31944444444444442</v>
      </c>
      <c r="F26" s="201">
        <v>10</v>
      </c>
      <c r="G26" s="204">
        <v>0.125</v>
      </c>
      <c r="H26" s="201">
        <v>5</v>
      </c>
      <c r="I26" s="204">
        <v>9.7222222222222224E-2</v>
      </c>
      <c r="J26" s="201">
        <v>5</v>
      </c>
      <c r="K26" s="204">
        <v>6.9444444444444448E-2</v>
      </c>
      <c r="L26" s="201">
        <v>0</v>
      </c>
      <c r="M26" s="204">
        <v>2.7777777777777776E-2</v>
      </c>
      <c r="N26" s="122">
        <v>70</v>
      </c>
      <c r="O26" s="122">
        <v>10</v>
      </c>
      <c r="P26" s="200" t="s">
        <v>185</v>
      </c>
      <c r="Q26" s="122">
        <v>0</v>
      </c>
      <c r="R26" s="200">
        <v>0</v>
      </c>
      <c r="S26" s="201">
        <v>0</v>
      </c>
      <c r="T26" s="204" t="s">
        <v>185</v>
      </c>
      <c r="U26" s="201">
        <v>0</v>
      </c>
      <c r="V26" s="204" t="s">
        <v>185</v>
      </c>
      <c r="W26" s="201">
        <v>0</v>
      </c>
      <c r="X26" s="204" t="s">
        <v>185</v>
      </c>
      <c r="Y26" s="201">
        <v>0</v>
      </c>
      <c r="Z26" s="204" t="s">
        <v>185</v>
      </c>
      <c r="AA26" s="122">
        <v>10</v>
      </c>
      <c r="AB26" s="122">
        <v>15</v>
      </c>
      <c r="AC26" s="200" t="s">
        <v>185</v>
      </c>
      <c r="AD26" s="122">
        <v>0</v>
      </c>
      <c r="AE26" s="200">
        <v>0</v>
      </c>
      <c r="AF26" s="201">
        <v>0</v>
      </c>
      <c r="AG26" s="204" t="s">
        <v>185</v>
      </c>
      <c r="AH26" s="201">
        <v>0</v>
      </c>
      <c r="AI26" s="204" t="s">
        <v>185</v>
      </c>
      <c r="AJ26" s="201">
        <v>0</v>
      </c>
      <c r="AK26" s="204" t="s">
        <v>185</v>
      </c>
      <c r="AL26" s="201">
        <v>0</v>
      </c>
      <c r="AM26" s="204" t="s">
        <v>185</v>
      </c>
      <c r="AN26" s="122">
        <v>15</v>
      </c>
      <c r="AO26" s="122">
        <v>5</v>
      </c>
      <c r="AP26" s="200" t="s">
        <v>185</v>
      </c>
      <c r="AQ26" s="122">
        <v>0</v>
      </c>
      <c r="AR26" s="200" t="s">
        <v>185</v>
      </c>
      <c r="AS26" s="201">
        <v>0</v>
      </c>
      <c r="AT26" s="204" t="s">
        <v>185</v>
      </c>
      <c r="AU26" s="201">
        <v>0</v>
      </c>
      <c r="AV26" s="204" t="s">
        <v>185</v>
      </c>
      <c r="AW26" s="201">
        <v>0</v>
      </c>
      <c r="AX26" s="204" t="s">
        <v>185</v>
      </c>
      <c r="AY26" s="201">
        <v>0</v>
      </c>
      <c r="AZ26" s="204" t="s">
        <v>185</v>
      </c>
      <c r="BA26" s="122">
        <v>5</v>
      </c>
    </row>
    <row r="27" spans="1:53" ht="29" x14ac:dyDescent="0.35">
      <c r="A27" s="164" t="s">
        <v>83</v>
      </c>
      <c r="B27" s="203">
        <v>165</v>
      </c>
      <c r="C27" s="126">
        <v>0.67611336032388669</v>
      </c>
      <c r="D27" s="203">
        <v>80</v>
      </c>
      <c r="E27" s="126">
        <v>0.32388663967611342</v>
      </c>
      <c r="F27" s="122">
        <v>50</v>
      </c>
      <c r="G27" s="123">
        <v>0.19433198380566802</v>
      </c>
      <c r="H27" s="122">
        <v>10</v>
      </c>
      <c r="I27" s="123">
        <v>4.8582995951417005E-2</v>
      </c>
      <c r="J27" s="122">
        <v>15</v>
      </c>
      <c r="K27" s="123">
        <v>6.0728744939271252E-2</v>
      </c>
      <c r="L27" s="122">
        <v>5</v>
      </c>
      <c r="M27" s="123">
        <v>2.0242914979757085E-2</v>
      </c>
      <c r="N27" s="203">
        <v>245</v>
      </c>
      <c r="O27" s="203">
        <v>10</v>
      </c>
      <c r="P27" s="126" t="s">
        <v>185</v>
      </c>
      <c r="Q27" s="203">
        <v>0</v>
      </c>
      <c r="R27" s="126">
        <v>0</v>
      </c>
      <c r="S27" s="122">
        <v>0</v>
      </c>
      <c r="T27" s="123" t="s">
        <v>185</v>
      </c>
      <c r="U27" s="122">
        <v>0</v>
      </c>
      <c r="V27" s="123" t="s">
        <v>185</v>
      </c>
      <c r="W27" s="122">
        <v>0</v>
      </c>
      <c r="X27" s="123" t="s">
        <v>185</v>
      </c>
      <c r="Y27" s="122">
        <v>0</v>
      </c>
      <c r="Z27" s="123" t="s">
        <v>185</v>
      </c>
      <c r="AA27" s="203">
        <v>10</v>
      </c>
      <c r="AB27" s="203">
        <v>20</v>
      </c>
      <c r="AC27" s="126">
        <v>0.6</v>
      </c>
      <c r="AD27" s="203">
        <v>15</v>
      </c>
      <c r="AE27" s="126">
        <v>0.4</v>
      </c>
      <c r="AF27" s="122">
        <v>10</v>
      </c>
      <c r="AG27" s="123">
        <v>0.22857142857142856</v>
      </c>
      <c r="AH27" s="122">
        <v>5</v>
      </c>
      <c r="AI27" s="123">
        <v>0.11428571428571428</v>
      </c>
      <c r="AJ27" s="122">
        <v>0</v>
      </c>
      <c r="AK27" s="123">
        <v>2.8571428571428571E-2</v>
      </c>
      <c r="AL27" s="122">
        <v>0</v>
      </c>
      <c r="AM27" s="123">
        <v>2.8571428571428571E-2</v>
      </c>
      <c r="AN27" s="203">
        <v>35</v>
      </c>
      <c r="AO27" s="203">
        <v>115</v>
      </c>
      <c r="AP27" s="126">
        <v>0.81818181818181823</v>
      </c>
      <c r="AQ27" s="203">
        <v>30</v>
      </c>
      <c r="AR27" s="126">
        <v>0.18181818181818182</v>
      </c>
      <c r="AS27" s="122">
        <v>15</v>
      </c>
      <c r="AT27" s="123">
        <v>9.0909090909090912E-2</v>
      </c>
      <c r="AU27" s="122">
        <v>5</v>
      </c>
      <c r="AV27" s="123">
        <v>4.195804195804196E-2</v>
      </c>
      <c r="AW27" s="122">
        <v>5</v>
      </c>
      <c r="AX27" s="123">
        <v>2.7972027972027972E-2</v>
      </c>
      <c r="AY27" s="122">
        <v>5</v>
      </c>
      <c r="AZ27" s="123">
        <v>2.097902097902098E-2</v>
      </c>
      <c r="BA27" s="203">
        <v>145</v>
      </c>
    </row>
    <row r="28" spans="1:53" x14ac:dyDescent="0.35">
      <c r="A28" s="163" t="s">
        <v>85</v>
      </c>
      <c r="B28" s="122">
        <v>95</v>
      </c>
      <c r="C28" s="200">
        <v>0.97938144329896903</v>
      </c>
      <c r="D28" s="122">
        <v>0</v>
      </c>
      <c r="E28" s="200">
        <v>2.0618556701030927E-2</v>
      </c>
      <c r="F28" s="201">
        <v>0</v>
      </c>
      <c r="G28" s="204">
        <v>1.0309278350515464E-2</v>
      </c>
      <c r="H28" s="201">
        <v>0</v>
      </c>
      <c r="I28" s="204">
        <v>0</v>
      </c>
      <c r="J28" s="201">
        <v>0</v>
      </c>
      <c r="K28" s="204">
        <v>1.0309278350515464E-2</v>
      </c>
      <c r="L28" s="201">
        <v>0</v>
      </c>
      <c r="M28" s="204">
        <v>0</v>
      </c>
      <c r="N28" s="122">
        <v>95</v>
      </c>
      <c r="O28" s="122">
        <v>110</v>
      </c>
      <c r="P28" s="200">
        <v>0.94871794871794868</v>
      </c>
      <c r="Q28" s="122">
        <v>5</v>
      </c>
      <c r="R28" s="200">
        <v>5.1282051282051287E-2</v>
      </c>
      <c r="S28" s="201">
        <v>5</v>
      </c>
      <c r="T28" s="204">
        <v>3.4188034188034191E-2</v>
      </c>
      <c r="U28" s="201">
        <v>0</v>
      </c>
      <c r="V28" s="204">
        <v>0</v>
      </c>
      <c r="W28" s="201">
        <v>0</v>
      </c>
      <c r="X28" s="204">
        <v>1.7094017094017096E-2</v>
      </c>
      <c r="Y28" s="201">
        <v>0</v>
      </c>
      <c r="Z28" s="204">
        <v>0</v>
      </c>
      <c r="AA28" s="122">
        <v>115</v>
      </c>
      <c r="AB28" s="122">
        <v>30</v>
      </c>
      <c r="AC28" s="200">
        <v>0.9375</v>
      </c>
      <c r="AD28" s="122">
        <v>0</v>
      </c>
      <c r="AE28" s="200">
        <v>6.25E-2</v>
      </c>
      <c r="AF28" s="201">
        <v>0</v>
      </c>
      <c r="AG28" s="204">
        <v>0</v>
      </c>
      <c r="AH28" s="201">
        <v>0</v>
      </c>
      <c r="AI28" s="204">
        <v>0</v>
      </c>
      <c r="AJ28" s="201">
        <v>0</v>
      </c>
      <c r="AK28" s="204">
        <v>3.125E-2</v>
      </c>
      <c r="AL28" s="201">
        <v>0</v>
      </c>
      <c r="AM28" s="204">
        <v>3.125E-2</v>
      </c>
      <c r="AN28" s="122">
        <v>30</v>
      </c>
      <c r="AO28" s="122">
        <v>5</v>
      </c>
      <c r="AP28" s="200" t="s">
        <v>185</v>
      </c>
      <c r="AQ28" s="122">
        <v>0</v>
      </c>
      <c r="AR28" s="200" t="s">
        <v>185</v>
      </c>
      <c r="AS28" s="201">
        <v>0</v>
      </c>
      <c r="AT28" s="204" t="s">
        <v>185</v>
      </c>
      <c r="AU28" s="201">
        <v>0</v>
      </c>
      <c r="AV28" s="204" t="s">
        <v>185</v>
      </c>
      <c r="AW28" s="201">
        <v>0</v>
      </c>
      <c r="AX28" s="204" t="s">
        <v>185</v>
      </c>
      <c r="AY28" s="201">
        <v>0</v>
      </c>
      <c r="AZ28" s="204" t="s">
        <v>185</v>
      </c>
      <c r="BA28" s="122">
        <v>5</v>
      </c>
    </row>
    <row r="29" spans="1:53" x14ac:dyDescent="0.35">
      <c r="A29" s="164" t="s">
        <v>87</v>
      </c>
      <c r="B29" s="203">
        <v>35</v>
      </c>
      <c r="C29" s="126">
        <v>0.60655737704918034</v>
      </c>
      <c r="D29" s="203">
        <v>25</v>
      </c>
      <c r="E29" s="126">
        <v>0.39344262295081961</v>
      </c>
      <c r="F29" s="122">
        <v>15</v>
      </c>
      <c r="G29" s="123">
        <v>0.21311475409836064</v>
      </c>
      <c r="H29" s="122">
        <v>5</v>
      </c>
      <c r="I29" s="123">
        <v>6.5573770491803282E-2</v>
      </c>
      <c r="J29" s="122">
        <v>5</v>
      </c>
      <c r="K29" s="123">
        <v>8.1967213114754092E-2</v>
      </c>
      <c r="L29" s="122">
        <v>0</v>
      </c>
      <c r="M29" s="123">
        <v>3.2786885245901641E-2</v>
      </c>
      <c r="N29" s="203">
        <v>60</v>
      </c>
      <c r="O29" s="203">
        <v>0</v>
      </c>
      <c r="P29" s="126" t="s">
        <v>185</v>
      </c>
      <c r="Q29" s="203">
        <v>0</v>
      </c>
      <c r="R29" s="126">
        <v>0</v>
      </c>
      <c r="S29" s="122">
        <v>0</v>
      </c>
      <c r="T29" s="123" t="s">
        <v>185</v>
      </c>
      <c r="U29" s="122">
        <v>0</v>
      </c>
      <c r="V29" s="123" t="s">
        <v>185</v>
      </c>
      <c r="W29" s="122">
        <v>0</v>
      </c>
      <c r="X29" s="123" t="s">
        <v>185</v>
      </c>
      <c r="Y29" s="122">
        <v>0</v>
      </c>
      <c r="Z29" s="123" t="s">
        <v>185</v>
      </c>
      <c r="AA29" s="203">
        <v>0</v>
      </c>
      <c r="AB29" s="203">
        <v>115</v>
      </c>
      <c r="AC29" s="126">
        <v>0.77333333333333332</v>
      </c>
      <c r="AD29" s="203">
        <v>35</v>
      </c>
      <c r="AE29" s="126">
        <v>0.22666666666666666</v>
      </c>
      <c r="AF29" s="122">
        <v>20</v>
      </c>
      <c r="AG29" s="123">
        <v>0.13333333333333333</v>
      </c>
      <c r="AH29" s="122">
        <v>10</v>
      </c>
      <c r="AI29" s="123">
        <v>0.06</v>
      </c>
      <c r="AJ29" s="122">
        <v>5</v>
      </c>
      <c r="AK29" s="123">
        <v>3.3333333333333333E-2</v>
      </c>
      <c r="AL29" s="122">
        <v>0</v>
      </c>
      <c r="AM29" s="123">
        <v>0</v>
      </c>
      <c r="AN29" s="203">
        <v>150</v>
      </c>
      <c r="AO29" s="203">
        <v>5</v>
      </c>
      <c r="AP29" s="126" t="s">
        <v>185</v>
      </c>
      <c r="AQ29" s="203">
        <v>0</v>
      </c>
      <c r="AR29" s="126" t="s">
        <v>185</v>
      </c>
      <c r="AS29" s="122">
        <v>0</v>
      </c>
      <c r="AT29" s="123" t="s">
        <v>185</v>
      </c>
      <c r="AU29" s="122">
        <v>0</v>
      </c>
      <c r="AV29" s="123" t="s">
        <v>185</v>
      </c>
      <c r="AW29" s="122">
        <v>0</v>
      </c>
      <c r="AX29" s="123" t="s">
        <v>185</v>
      </c>
      <c r="AY29" s="122">
        <v>0</v>
      </c>
      <c r="AZ29" s="123" t="s">
        <v>185</v>
      </c>
      <c r="BA29" s="203">
        <v>10</v>
      </c>
    </row>
    <row r="30" spans="1:53" x14ac:dyDescent="0.35">
      <c r="A30" s="163" t="s">
        <v>89</v>
      </c>
      <c r="B30" s="122">
        <v>535</v>
      </c>
      <c r="C30" s="200">
        <v>0.82208588957055218</v>
      </c>
      <c r="D30" s="122">
        <v>120</v>
      </c>
      <c r="E30" s="200">
        <v>0.17791411042944785</v>
      </c>
      <c r="F30" s="201">
        <v>35</v>
      </c>
      <c r="G30" s="204">
        <v>5.2147239263803678E-2</v>
      </c>
      <c r="H30" s="201">
        <v>45</v>
      </c>
      <c r="I30" s="204">
        <v>6.9018404907975464E-2</v>
      </c>
      <c r="J30" s="201">
        <v>35</v>
      </c>
      <c r="K30" s="204">
        <v>5.0613496932515337E-2</v>
      </c>
      <c r="L30" s="201">
        <v>5</v>
      </c>
      <c r="M30" s="204">
        <v>6.1349693251533744E-3</v>
      </c>
      <c r="N30" s="122">
        <v>650</v>
      </c>
      <c r="O30" s="122">
        <v>305</v>
      </c>
      <c r="P30" s="200">
        <v>0.90532544378698221</v>
      </c>
      <c r="Q30" s="122">
        <v>35</v>
      </c>
      <c r="R30" s="200">
        <v>9.4674556213017749E-2</v>
      </c>
      <c r="S30" s="201">
        <v>10</v>
      </c>
      <c r="T30" s="204">
        <v>2.3668639053254437E-2</v>
      </c>
      <c r="U30" s="201">
        <v>15</v>
      </c>
      <c r="V30" s="204">
        <v>4.142011834319527E-2</v>
      </c>
      <c r="W30" s="201">
        <v>5</v>
      </c>
      <c r="X30" s="204">
        <v>2.0710059171597635E-2</v>
      </c>
      <c r="Y30" s="201">
        <v>5</v>
      </c>
      <c r="Z30" s="204">
        <v>8.8757396449704144E-3</v>
      </c>
      <c r="AA30" s="122">
        <v>340</v>
      </c>
      <c r="AB30" s="122">
        <v>500</v>
      </c>
      <c r="AC30" s="200">
        <v>0.81639344262295077</v>
      </c>
      <c r="AD30" s="122">
        <v>115</v>
      </c>
      <c r="AE30" s="200">
        <v>0.18360655737704917</v>
      </c>
      <c r="AF30" s="201">
        <v>25</v>
      </c>
      <c r="AG30" s="204">
        <v>3.7704918032786888E-2</v>
      </c>
      <c r="AH30" s="201">
        <v>50</v>
      </c>
      <c r="AI30" s="204">
        <v>8.3606557377049182E-2</v>
      </c>
      <c r="AJ30" s="201">
        <v>30</v>
      </c>
      <c r="AK30" s="204">
        <v>4.9180327868852458E-2</v>
      </c>
      <c r="AL30" s="201">
        <v>10</v>
      </c>
      <c r="AM30" s="204">
        <v>1.3114754098360656E-2</v>
      </c>
      <c r="AN30" s="122">
        <v>610</v>
      </c>
      <c r="AO30" s="122">
        <v>15</v>
      </c>
      <c r="AP30" s="200" t="s">
        <v>185</v>
      </c>
      <c r="AQ30" s="122">
        <v>5</v>
      </c>
      <c r="AR30" s="200" t="s">
        <v>185</v>
      </c>
      <c r="AS30" s="201">
        <v>5</v>
      </c>
      <c r="AT30" s="204" t="s">
        <v>185</v>
      </c>
      <c r="AU30" s="201">
        <v>0</v>
      </c>
      <c r="AV30" s="204" t="s">
        <v>185</v>
      </c>
      <c r="AW30" s="201">
        <v>0</v>
      </c>
      <c r="AX30" s="204" t="s">
        <v>185</v>
      </c>
      <c r="AY30" s="201">
        <v>0</v>
      </c>
      <c r="AZ30" s="204" t="s">
        <v>185</v>
      </c>
      <c r="BA30" s="122">
        <v>20</v>
      </c>
    </row>
    <row r="31" spans="1:53" x14ac:dyDescent="0.35">
      <c r="A31" s="21" t="s">
        <v>187</v>
      </c>
      <c r="B31" s="203">
        <v>7035</v>
      </c>
      <c r="C31" s="126">
        <v>0.73092912076491379</v>
      </c>
      <c r="D31" s="203">
        <v>2590</v>
      </c>
      <c r="E31" s="126">
        <v>0.26907087923508627</v>
      </c>
      <c r="F31" s="122">
        <v>1590</v>
      </c>
      <c r="G31" s="123">
        <v>0.16535023903554355</v>
      </c>
      <c r="H31" s="122">
        <v>385</v>
      </c>
      <c r="I31" s="123">
        <v>3.9908542922469342E-2</v>
      </c>
      <c r="J31" s="122">
        <v>455</v>
      </c>
      <c r="K31" s="123">
        <v>4.7183537726044479E-2</v>
      </c>
      <c r="L31" s="122">
        <v>160</v>
      </c>
      <c r="M31" s="123">
        <v>1.6628559551028894E-2</v>
      </c>
      <c r="N31" s="203">
        <v>9620</v>
      </c>
      <c r="O31" s="203">
        <v>135</v>
      </c>
      <c r="P31" s="126">
        <v>0.66995073891625612</v>
      </c>
      <c r="Q31" s="203">
        <v>60</v>
      </c>
      <c r="R31" s="126">
        <v>0.33004926108374383</v>
      </c>
      <c r="S31" s="122">
        <v>30</v>
      </c>
      <c r="T31" s="123">
        <v>0.15763546798029557</v>
      </c>
      <c r="U31" s="122">
        <v>15</v>
      </c>
      <c r="V31" s="123">
        <v>8.3743842364532015E-2</v>
      </c>
      <c r="W31" s="122">
        <v>5</v>
      </c>
      <c r="X31" s="123">
        <v>2.9556650246305417E-2</v>
      </c>
      <c r="Y31" s="122">
        <v>10</v>
      </c>
      <c r="Z31" s="123">
        <v>5.9113300492610835E-2</v>
      </c>
      <c r="AA31" s="203">
        <v>195</v>
      </c>
      <c r="AB31" s="203">
        <v>810</v>
      </c>
      <c r="AC31" s="126">
        <v>0.73545454545454547</v>
      </c>
      <c r="AD31" s="203">
        <v>290</v>
      </c>
      <c r="AE31" s="126">
        <v>0.26454545454545453</v>
      </c>
      <c r="AF31" s="122">
        <v>185</v>
      </c>
      <c r="AG31" s="123">
        <v>0.17</v>
      </c>
      <c r="AH31" s="122">
        <v>40</v>
      </c>
      <c r="AI31" s="123">
        <v>3.4545454545454546E-2</v>
      </c>
      <c r="AJ31" s="122">
        <v>40</v>
      </c>
      <c r="AK31" s="123">
        <v>3.6363636363636362E-2</v>
      </c>
      <c r="AL31" s="122">
        <v>25</v>
      </c>
      <c r="AM31" s="123">
        <v>2.3636363636363636E-2</v>
      </c>
      <c r="AN31" s="203">
        <v>1100</v>
      </c>
      <c r="AO31" s="203">
        <v>400</v>
      </c>
      <c r="AP31" s="126">
        <v>0.81595092024539873</v>
      </c>
      <c r="AQ31" s="203">
        <v>90</v>
      </c>
      <c r="AR31" s="126">
        <v>0.18358975587934562</v>
      </c>
      <c r="AS31" s="122">
        <v>55</v>
      </c>
      <c r="AT31" s="123">
        <v>0.11247443762781185</v>
      </c>
      <c r="AU31" s="122">
        <v>10</v>
      </c>
      <c r="AV31" s="123">
        <v>2.2494887525562373E-2</v>
      </c>
      <c r="AW31" s="122">
        <v>20</v>
      </c>
      <c r="AX31" s="123">
        <v>3.8854805725971372E-2</v>
      </c>
      <c r="AY31" s="122">
        <v>5</v>
      </c>
      <c r="AZ31" s="123">
        <v>9.765625E-3</v>
      </c>
      <c r="BA31" s="203">
        <v>490</v>
      </c>
    </row>
    <row r="32" spans="1:53" x14ac:dyDescent="0.35">
      <c r="A32" s="18" t="s">
        <v>188</v>
      </c>
      <c r="B32" s="122">
        <v>5165</v>
      </c>
      <c r="C32" s="200">
        <v>0.56529830322933772</v>
      </c>
      <c r="D32" s="122">
        <v>3970</v>
      </c>
      <c r="E32" s="200">
        <v>0.43470169677066228</v>
      </c>
      <c r="F32" s="201">
        <v>2705</v>
      </c>
      <c r="G32" s="204">
        <v>0.29633278598795842</v>
      </c>
      <c r="H32" s="201">
        <v>485</v>
      </c>
      <c r="I32" s="204">
        <v>5.3201970443349754E-2</v>
      </c>
      <c r="J32" s="201">
        <v>470</v>
      </c>
      <c r="K32" s="204">
        <v>5.1450465243568694E-2</v>
      </c>
      <c r="L32" s="201">
        <v>310</v>
      </c>
      <c r="M32" s="204">
        <v>3.3716475095785438E-2</v>
      </c>
      <c r="N32" s="122">
        <v>9135</v>
      </c>
      <c r="O32" s="122">
        <v>90</v>
      </c>
      <c r="P32" s="200">
        <v>0.6875</v>
      </c>
      <c r="Q32" s="122">
        <v>40</v>
      </c>
      <c r="R32" s="200">
        <v>0.3125</v>
      </c>
      <c r="S32" s="201">
        <v>25</v>
      </c>
      <c r="T32" s="204">
        <v>0.1796875</v>
      </c>
      <c r="U32" s="201">
        <v>10</v>
      </c>
      <c r="V32" s="204">
        <v>8.59375E-2</v>
      </c>
      <c r="W32" s="201">
        <v>5</v>
      </c>
      <c r="X32" s="204">
        <v>3.90625E-2</v>
      </c>
      <c r="Y32" s="201">
        <v>0</v>
      </c>
      <c r="Z32" s="204">
        <v>7.8125E-3</v>
      </c>
      <c r="AA32" s="122">
        <v>130</v>
      </c>
      <c r="AB32" s="122">
        <v>3060</v>
      </c>
      <c r="AC32" s="200">
        <v>0.64368299348328784</v>
      </c>
      <c r="AD32" s="122">
        <v>1695</v>
      </c>
      <c r="AE32" s="200">
        <v>0.35631700651671222</v>
      </c>
      <c r="AF32" s="201">
        <v>1040</v>
      </c>
      <c r="AG32" s="204">
        <v>0.21841496741643893</v>
      </c>
      <c r="AH32" s="201">
        <v>320</v>
      </c>
      <c r="AI32" s="204">
        <v>6.7689720412024382E-2</v>
      </c>
      <c r="AJ32" s="201">
        <v>200</v>
      </c>
      <c r="AK32" s="204">
        <v>4.1622871557704437E-2</v>
      </c>
      <c r="AL32" s="201">
        <v>135</v>
      </c>
      <c r="AM32" s="204">
        <v>2.8589447130544461E-2</v>
      </c>
      <c r="AN32" s="122">
        <v>4755</v>
      </c>
      <c r="AO32" s="122">
        <v>1265</v>
      </c>
      <c r="AP32" s="200">
        <v>0.7226027397260274</v>
      </c>
      <c r="AQ32" s="122">
        <v>490</v>
      </c>
      <c r="AR32" s="200">
        <v>0.27635489079758319</v>
      </c>
      <c r="AS32" s="201">
        <v>290</v>
      </c>
      <c r="AT32" s="204">
        <v>0.16438356164383561</v>
      </c>
      <c r="AU32" s="201">
        <v>60</v>
      </c>
      <c r="AV32" s="204">
        <v>3.3105022831050226E-2</v>
      </c>
      <c r="AW32" s="201">
        <v>80</v>
      </c>
      <c r="AX32" s="204">
        <v>4.5662100456621002E-2</v>
      </c>
      <c r="AY32" s="201">
        <v>60</v>
      </c>
      <c r="AZ32" s="204">
        <v>3.3204205866076371E-2</v>
      </c>
      <c r="BA32" s="122">
        <v>1750</v>
      </c>
    </row>
    <row r="33" spans="1:53" x14ac:dyDescent="0.35">
      <c r="A33" s="21" t="s">
        <v>189</v>
      </c>
      <c r="B33" s="203">
        <v>15070</v>
      </c>
      <c r="C33" s="126">
        <v>0.82230953940187734</v>
      </c>
      <c r="D33" s="203">
        <v>3260</v>
      </c>
      <c r="E33" s="126">
        <v>0.17769046059812266</v>
      </c>
      <c r="F33" s="122">
        <v>1735</v>
      </c>
      <c r="G33" s="123">
        <v>9.4629993451211522E-2</v>
      </c>
      <c r="H33" s="122">
        <v>525</v>
      </c>
      <c r="I33" s="123">
        <v>2.865094957432875E-2</v>
      </c>
      <c r="J33" s="122">
        <v>805</v>
      </c>
      <c r="K33" s="123">
        <v>4.3822309539401874E-2</v>
      </c>
      <c r="L33" s="122">
        <v>195</v>
      </c>
      <c r="M33" s="123">
        <v>1.0587208033180528E-2</v>
      </c>
      <c r="N33" s="203">
        <v>18325</v>
      </c>
      <c r="O33" s="203">
        <v>870</v>
      </c>
      <c r="P33" s="126">
        <v>0.875</v>
      </c>
      <c r="Q33" s="203">
        <v>120</v>
      </c>
      <c r="R33" s="126">
        <v>0.12500000000000003</v>
      </c>
      <c r="S33" s="122">
        <v>50</v>
      </c>
      <c r="T33" s="123">
        <v>5.2419354838709679E-2</v>
      </c>
      <c r="U33" s="122">
        <v>30</v>
      </c>
      <c r="V33" s="123">
        <v>3.0241935483870969E-2</v>
      </c>
      <c r="W33" s="122">
        <v>20</v>
      </c>
      <c r="X33" s="123">
        <v>2.2177419354838711E-2</v>
      </c>
      <c r="Y33" s="122">
        <v>20</v>
      </c>
      <c r="Z33" s="123">
        <v>2.0161290322580645E-2</v>
      </c>
      <c r="AA33" s="203">
        <v>990</v>
      </c>
      <c r="AB33" s="203">
        <v>2815</v>
      </c>
      <c r="AC33" s="126">
        <v>0.8437781109445277</v>
      </c>
      <c r="AD33" s="203">
        <v>520</v>
      </c>
      <c r="AE33" s="126">
        <v>0.15622188905547227</v>
      </c>
      <c r="AF33" s="122">
        <v>245</v>
      </c>
      <c r="AG33" s="123">
        <v>7.376311844077961E-2</v>
      </c>
      <c r="AH33" s="122">
        <v>100</v>
      </c>
      <c r="AI33" s="123">
        <v>3.0584707646176913E-2</v>
      </c>
      <c r="AJ33" s="122">
        <v>130</v>
      </c>
      <c r="AK33" s="123">
        <v>3.8380809595202396E-2</v>
      </c>
      <c r="AL33" s="122">
        <v>45</v>
      </c>
      <c r="AM33" s="123">
        <v>1.3493253373313344E-2</v>
      </c>
      <c r="AN33" s="203">
        <v>3335</v>
      </c>
      <c r="AO33" s="203">
        <v>2280</v>
      </c>
      <c r="AP33" s="126">
        <v>0.86173026067245939</v>
      </c>
      <c r="AQ33" s="203">
        <v>365</v>
      </c>
      <c r="AR33" s="126">
        <v>0.13787960538756658</v>
      </c>
      <c r="AS33" s="122">
        <v>190</v>
      </c>
      <c r="AT33" s="123">
        <v>7.1779372874952771E-2</v>
      </c>
      <c r="AU33" s="122">
        <v>45</v>
      </c>
      <c r="AV33" s="123">
        <v>1.6244805440120892E-2</v>
      </c>
      <c r="AW33" s="122">
        <v>95</v>
      </c>
      <c r="AX33" s="123">
        <v>3.6267472610502456E-2</v>
      </c>
      <c r="AY33" s="122">
        <v>35</v>
      </c>
      <c r="AZ33" s="123">
        <v>1.3587954461990452E-2</v>
      </c>
      <c r="BA33" s="203">
        <v>2645</v>
      </c>
    </row>
    <row r="34" spans="1:53" x14ac:dyDescent="0.35">
      <c r="A34" s="18" t="s">
        <v>190</v>
      </c>
      <c r="B34" s="122">
        <v>36535</v>
      </c>
      <c r="C34" s="200">
        <v>0.67792930698580578</v>
      </c>
      <c r="D34" s="122">
        <v>17360</v>
      </c>
      <c r="E34" s="200">
        <v>0.32207069301419428</v>
      </c>
      <c r="F34" s="201">
        <v>7445</v>
      </c>
      <c r="G34" s="204">
        <v>0.13813897393079136</v>
      </c>
      <c r="H34" s="201">
        <v>7195</v>
      </c>
      <c r="I34" s="204">
        <v>0.133463215511643</v>
      </c>
      <c r="J34" s="201">
        <v>1725</v>
      </c>
      <c r="K34" s="204">
        <v>3.2025234251785877E-2</v>
      </c>
      <c r="L34" s="201">
        <v>995</v>
      </c>
      <c r="M34" s="204">
        <v>1.8443269319974025E-2</v>
      </c>
      <c r="N34" s="122">
        <v>53895</v>
      </c>
      <c r="O34" s="122">
        <v>23375</v>
      </c>
      <c r="P34" s="200">
        <v>0.80113091158327621</v>
      </c>
      <c r="Q34" s="122">
        <v>5805</v>
      </c>
      <c r="R34" s="200">
        <v>0.19886908841672377</v>
      </c>
      <c r="S34" s="201">
        <v>2815</v>
      </c>
      <c r="T34" s="204">
        <v>9.6504455106237147E-2</v>
      </c>
      <c r="U34" s="201">
        <v>2190</v>
      </c>
      <c r="V34" s="204">
        <v>7.5051405071967101E-2</v>
      </c>
      <c r="W34" s="201">
        <v>555</v>
      </c>
      <c r="X34" s="204">
        <v>1.8951336531871144E-2</v>
      </c>
      <c r="Y34" s="201">
        <v>245</v>
      </c>
      <c r="Z34" s="204">
        <v>8.3618917066483889E-3</v>
      </c>
      <c r="AA34" s="122">
        <v>29180</v>
      </c>
      <c r="AB34" s="122">
        <v>27530</v>
      </c>
      <c r="AC34" s="200">
        <v>0.74466473722647486</v>
      </c>
      <c r="AD34" s="122">
        <v>9445</v>
      </c>
      <c r="AE34" s="200">
        <v>0.2553352627735252</v>
      </c>
      <c r="AF34" s="201">
        <v>4770</v>
      </c>
      <c r="AG34" s="204">
        <v>0.12896594628222119</v>
      </c>
      <c r="AH34" s="201">
        <v>3225</v>
      </c>
      <c r="AI34" s="204">
        <v>8.7176435584647424E-2</v>
      </c>
      <c r="AJ34" s="201">
        <v>865</v>
      </c>
      <c r="AK34" s="204">
        <v>2.336966811825485E-2</v>
      </c>
      <c r="AL34" s="201">
        <v>585</v>
      </c>
      <c r="AM34" s="204">
        <v>1.5823212788401719E-2</v>
      </c>
      <c r="AN34" s="122">
        <v>36970</v>
      </c>
      <c r="AO34" s="122">
        <v>1370</v>
      </c>
      <c r="AP34" s="200">
        <v>0.79260543038705955</v>
      </c>
      <c r="AQ34" s="122">
        <v>355</v>
      </c>
      <c r="AR34" s="200">
        <v>0.20711016308936589</v>
      </c>
      <c r="AS34" s="201">
        <v>170</v>
      </c>
      <c r="AT34" s="204">
        <v>9.7631426920854997E-2</v>
      </c>
      <c r="AU34" s="201">
        <v>80</v>
      </c>
      <c r="AV34" s="204">
        <v>4.7371461582900058E-2</v>
      </c>
      <c r="AW34" s="201">
        <v>70</v>
      </c>
      <c r="AX34" s="204">
        <v>4.1594454072790298E-2</v>
      </c>
      <c r="AY34" s="201">
        <v>35</v>
      </c>
      <c r="AZ34" s="204">
        <v>2.0512820512820513E-2</v>
      </c>
      <c r="BA34" s="122">
        <v>1730</v>
      </c>
    </row>
    <row r="35" spans="1:53" x14ac:dyDescent="0.35">
      <c r="A35" s="21" t="s">
        <v>191</v>
      </c>
      <c r="B35" s="203">
        <v>895</v>
      </c>
      <c r="C35" s="126">
        <v>0.91683778234086244</v>
      </c>
      <c r="D35" s="203">
        <v>85</v>
      </c>
      <c r="E35" s="126">
        <v>8.3162217659137574E-2</v>
      </c>
      <c r="F35" s="122">
        <v>40</v>
      </c>
      <c r="G35" s="123">
        <v>4.1067761806981518E-2</v>
      </c>
      <c r="H35" s="122">
        <v>5</v>
      </c>
      <c r="I35" s="123">
        <v>4.1067761806981521E-3</v>
      </c>
      <c r="J35" s="122">
        <v>35</v>
      </c>
      <c r="K35" s="123">
        <v>3.4907597535934289E-2</v>
      </c>
      <c r="L35" s="122">
        <v>5</v>
      </c>
      <c r="M35" s="123">
        <v>3.0800821355236141E-3</v>
      </c>
      <c r="N35" s="203">
        <v>975</v>
      </c>
      <c r="O35" s="203">
        <v>0</v>
      </c>
      <c r="P35" s="126" t="s">
        <v>185</v>
      </c>
      <c r="Q35" s="203">
        <v>0</v>
      </c>
      <c r="R35" s="126">
        <v>0</v>
      </c>
      <c r="S35" s="122">
        <v>0</v>
      </c>
      <c r="T35" s="123" t="s">
        <v>185</v>
      </c>
      <c r="U35" s="122">
        <v>0</v>
      </c>
      <c r="V35" s="123" t="s">
        <v>185</v>
      </c>
      <c r="W35" s="122">
        <v>0</v>
      </c>
      <c r="X35" s="123" t="s">
        <v>185</v>
      </c>
      <c r="Y35" s="122">
        <v>0</v>
      </c>
      <c r="Z35" s="123" t="s">
        <v>185</v>
      </c>
      <c r="AA35" s="203">
        <v>0</v>
      </c>
      <c r="AB35" s="203">
        <v>725</v>
      </c>
      <c r="AC35" s="126">
        <v>0.95256916996047436</v>
      </c>
      <c r="AD35" s="203">
        <v>35</v>
      </c>
      <c r="AE35" s="126">
        <v>4.7430830039525688E-2</v>
      </c>
      <c r="AF35" s="122">
        <v>20</v>
      </c>
      <c r="AG35" s="123">
        <v>2.5032938076416336E-2</v>
      </c>
      <c r="AH35" s="122">
        <v>0</v>
      </c>
      <c r="AI35" s="123">
        <v>1.3175230566534915E-3</v>
      </c>
      <c r="AJ35" s="122">
        <v>10</v>
      </c>
      <c r="AK35" s="123">
        <v>1.4492753623188406E-2</v>
      </c>
      <c r="AL35" s="122">
        <v>5</v>
      </c>
      <c r="AM35" s="123">
        <v>6.587615283267457E-3</v>
      </c>
      <c r="AN35" s="203">
        <v>760</v>
      </c>
      <c r="AO35" s="203">
        <v>70</v>
      </c>
      <c r="AP35" s="126">
        <v>0.91891891891891897</v>
      </c>
      <c r="AQ35" s="203">
        <v>5</v>
      </c>
      <c r="AR35" s="126">
        <v>8.002808002808004E-2</v>
      </c>
      <c r="AS35" s="122">
        <v>5</v>
      </c>
      <c r="AT35" s="123">
        <v>4.0540540540540543E-2</v>
      </c>
      <c r="AU35" s="122">
        <v>0</v>
      </c>
      <c r="AV35" s="123">
        <v>0</v>
      </c>
      <c r="AW35" s="122">
        <v>0</v>
      </c>
      <c r="AX35" s="123">
        <v>1.3513513513513514E-2</v>
      </c>
      <c r="AY35" s="122">
        <v>0</v>
      </c>
      <c r="AZ35" s="123">
        <v>2.5974025974025976E-2</v>
      </c>
      <c r="BA35" s="203">
        <v>75</v>
      </c>
    </row>
    <row r="36" spans="1:53" x14ac:dyDescent="0.35">
      <c r="A36" s="43" t="s">
        <v>192</v>
      </c>
      <c r="B36" s="205">
        <v>154365</v>
      </c>
      <c r="C36" s="206">
        <v>0.72157377846127957</v>
      </c>
      <c r="D36" s="205">
        <v>59565</v>
      </c>
      <c r="E36" s="206">
        <v>0.27842622153872043</v>
      </c>
      <c r="F36" s="209">
        <v>29145</v>
      </c>
      <c r="G36" s="210">
        <v>0.13623084078511297</v>
      </c>
      <c r="H36" s="209">
        <v>17340</v>
      </c>
      <c r="I36" s="210">
        <v>8.1058846076538696E-2</v>
      </c>
      <c r="J36" s="209">
        <v>8925</v>
      </c>
      <c r="K36" s="210">
        <v>4.1723733353277462E-2</v>
      </c>
      <c r="L36" s="209">
        <v>4155</v>
      </c>
      <c r="M36" s="210">
        <v>1.9412801323791317E-2</v>
      </c>
      <c r="N36" s="205">
        <v>213930</v>
      </c>
      <c r="O36" s="205">
        <v>36600</v>
      </c>
      <c r="P36" s="206">
        <v>0.82580834405108416</v>
      </c>
      <c r="Q36" s="205">
        <v>7720</v>
      </c>
      <c r="R36" s="206">
        <v>0.17419165594891578</v>
      </c>
      <c r="S36" s="209">
        <v>3580</v>
      </c>
      <c r="T36" s="210">
        <v>8.0800559579412887E-2</v>
      </c>
      <c r="U36" s="209">
        <v>2820</v>
      </c>
      <c r="V36" s="210">
        <v>6.3652158216566251E-2</v>
      </c>
      <c r="W36" s="209">
        <v>905</v>
      </c>
      <c r="X36" s="210">
        <v>2.0397572147385998E-2</v>
      </c>
      <c r="Y36" s="209">
        <v>415</v>
      </c>
      <c r="Z36" s="210">
        <v>9.3413660055506661E-3</v>
      </c>
      <c r="AA36" s="205">
        <v>44320</v>
      </c>
      <c r="AB36" s="205">
        <v>59060</v>
      </c>
      <c r="AC36" s="206">
        <v>0.74841595701540953</v>
      </c>
      <c r="AD36" s="205">
        <v>19855</v>
      </c>
      <c r="AE36" s="206">
        <v>0.25158404298459047</v>
      </c>
      <c r="AF36" s="209">
        <v>9700</v>
      </c>
      <c r="AG36" s="210">
        <v>0.12292173560421736</v>
      </c>
      <c r="AH36" s="209">
        <v>6055</v>
      </c>
      <c r="AI36" s="210">
        <v>7.6705697485806981E-2</v>
      </c>
      <c r="AJ36" s="209">
        <v>2635</v>
      </c>
      <c r="AK36" s="210">
        <v>3.3366281427412811E-2</v>
      </c>
      <c r="AL36" s="209">
        <v>1465</v>
      </c>
      <c r="AM36" s="210">
        <v>1.8590328467153285E-2</v>
      </c>
      <c r="AN36" s="205">
        <v>78910</v>
      </c>
      <c r="AO36" s="205">
        <v>10740</v>
      </c>
      <c r="AP36" s="206">
        <v>0.80809753160746534</v>
      </c>
      <c r="AQ36" s="205">
        <v>2550</v>
      </c>
      <c r="AR36" s="206">
        <v>0.19123687471534079</v>
      </c>
      <c r="AS36" s="209">
        <v>1280</v>
      </c>
      <c r="AT36" s="210">
        <v>9.647802528597231E-2</v>
      </c>
      <c r="AU36" s="209">
        <v>465</v>
      </c>
      <c r="AV36" s="210">
        <v>3.4843467790487657E-2</v>
      </c>
      <c r="AW36" s="209">
        <v>515</v>
      </c>
      <c r="AX36" s="210">
        <v>3.8907284768211918E-2</v>
      </c>
      <c r="AY36" s="209">
        <v>290</v>
      </c>
      <c r="AZ36" s="210">
        <v>2.1008096870668902E-2</v>
      </c>
      <c r="BA36" s="205">
        <v>13290</v>
      </c>
    </row>
    <row r="37" spans="1:53" x14ac:dyDescent="0.35">
      <c r="A37" s="165" t="s">
        <v>193</v>
      </c>
      <c r="B37" s="203"/>
      <c r="C37" s="126"/>
      <c r="D37" s="203"/>
      <c r="E37" s="126"/>
      <c r="F37" s="122"/>
      <c r="G37" s="123"/>
      <c r="H37" s="122"/>
      <c r="I37" s="123"/>
      <c r="J37" s="122"/>
      <c r="K37" s="123"/>
      <c r="L37" s="122"/>
      <c r="M37" s="123"/>
      <c r="N37" s="203"/>
      <c r="O37" s="203"/>
      <c r="P37" s="126"/>
      <c r="Q37" s="203"/>
      <c r="R37" s="126"/>
      <c r="S37" s="122"/>
      <c r="T37" s="123"/>
      <c r="U37" s="122"/>
      <c r="V37" s="123"/>
      <c r="W37" s="122"/>
      <c r="X37" s="123"/>
      <c r="Y37" s="122"/>
      <c r="Z37" s="123"/>
      <c r="AA37" s="203">
        <v>0</v>
      </c>
      <c r="AB37" s="203"/>
      <c r="AC37" s="126"/>
      <c r="AD37" s="203"/>
      <c r="AE37" s="126"/>
      <c r="AF37" s="122"/>
      <c r="AG37" s="123"/>
      <c r="AH37" s="122"/>
      <c r="AI37" s="123"/>
      <c r="AJ37" s="122"/>
      <c r="AK37" s="123"/>
      <c r="AL37" s="122"/>
      <c r="AM37" s="123"/>
      <c r="AN37" s="203"/>
      <c r="AO37" s="203"/>
      <c r="AP37" s="126"/>
      <c r="AQ37" s="203"/>
      <c r="AR37" s="126"/>
      <c r="AS37" s="122"/>
      <c r="AT37" s="123"/>
      <c r="AU37" s="122"/>
      <c r="AV37" s="123"/>
      <c r="AW37" s="122"/>
      <c r="AX37" s="123"/>
      <c r="AY37" s="122"/>
      <c r="AZ37" s="123"/>
      <c r="BA37" s="203"/>
    </row>
    <row r="38" spans="1:53" x14ac:dyDescent="0.35">
      <c r="A38" s="18" t="s">
        <v>194</v>
      </c>
      <c r="B38" s="122">
        <v>39915</v>
      </c>
      <c r="C38" s="200">
        <v>0.64122419471443493</v>
      </c>
      <c r="D38" s="122">
        <v>22330</v>
      </c>
      <c r="E38" s="200">
        <v>0.35877580528556513</v>
      </c>
      <c r="F38" s="201">
        <v>10920</v>
      </c>
      <c r="G38" s="204">
        <v>0.17546790906900153</v>
      </c>
      <c r="H38" s="201">
        <v>7105</v>
      </c>
      <c r="I38" s="204">
        <v>0.11416178006265564</v>
      </c>
      <c r="J38" s="201">
        <v>2635</v>
      </c>
      <c r="K38" s="204">
        <v>4.2332717487348383E-2</v>
      </c>
      <c r="L38" s="201">
        <v>1670</v>
      </c>
      <c r="M38" s="204">
        <v>2.6813398666559563E-2</v>
      </c>
      <c r="N38" s="122">
        <v>62245</v>
      </c>
      <c r="O38" s="122">
        <v>4430</v>
      </c>
      <c r="P38" s="200">
        <v>0.81580401547246273</v>
      </c>
      <c r="Q38" s="122">
        <v>1000</v>
      </c>
      <c r="R38" s="200">
        <v>0.1841959845275373</v>
      </c>
      <c r="S38" s="201">
        <v>430</v>
      </c>
      <c r="T38" s="204">
        <v>7.9204273346841034E-2</v>
      </c>
      <c r="U38" s="201">
        <v>370</v>
      </c>
      <c r="V38" s="204">
        <v>6.8520906244243882E-2</v>
      </c>
      <c r="W38" s="201">
        <v>140</v>
      </c>
      <c r="X38" s="204">
        <v>2.5603241849327683E-2</v>
      </c>
      <c r="Y38" s="201">
        <v>60</v>
      </c>
      <c r="Z38" s="204">
        <v>1.08675630871247E-2</v>
      </c>
      <c r="AA38" s="122">
        <v>5430</v>
      </c>
      <c r="AB38" s="122">
        <v>15140</v>
      </c>
      <c r="AC38" s="200">
        <v>0.68978401531030709</v>
      </c>
      <c r="AD38" s="122">
        <v>6810</v>
      </c>
      <c r="AE38" s="200">
        <v>0.31021598468969286</v>
      </c>
      <c r="AF38" s="201">
        <v>3005</v>
      </c>
      <c r="AG38" s="204">
        <v>0.13688143625262006</v>
      </c>
      <c r="AH38" s="201">
        <v>2440</v>
      </c>
      <c r="AI38" s="204">
        <v>0.11113642577235032</v>
      </c>
      <c r="AJ38" s="201">
        <v>800</v>
      </c>
      <c r="AK38" s="204">
        <v>3.6361979403991614E-2</v>
      </c>
      <c r="AL38" s="201">
        <v>565</v>
      </c>
      <c r="AM38" s="204">
        <v>2.5836143260730884E-2</v>
      </c>
      <c r="AN38" s="122">
        <v>21945</v>
      </c>
      <c r="AO38" s="122">
        <v>515</v>
      </c>
      <c r="AP38" s="200">
        <v>0.57111111111111112</v>
      </c>
      <c r="AQ38" s="122">
        <v>380</v>
      </c>
      <c r="AR38" s="200">
        <v>0.42747682677260146</v>
      </c>
      <c r="AS38" s="201">
        <v>145</v>
      </c>
      <c r="AT38" s="204">
        <v>0.16222222222222221</v>
      </c>
      <c r="AU38" s="201">
        <v>155</v>
      </c>
      <c r="AV38" s="204">
        <v>0.17444444444444446</v>
      </c>
      <c r="AW38" s="201">
        <v>30</v>
      </c>
      <c r="AX38" s="204">
        <v>3.5555555555555556E-2</v>
      </c>
      <c r="AY38" s="201">
        <v>50</v>
      </c>
      <c r="AZ38" s="204">
        <v>5.5254604550379199E-2</v>
      </c>
      <c r="BA38" s="122">
        <v>900</v>
      </c>
    </row>
    <row r="39" spans="1:53" x14ac:dyDescent="0.35">
      <c r="A39" s="21" t="s">
        <v>195</v>
      </c>
      <c r="B39" s="203">
        <v>3105</v>
      </c>
      <c r="C39" s="126">
        <v>0.85329670329670326</v>
      </c>
      <c r="D39" s="203">
        <v>535</v>
      </c>
      <c r="E39" s="126">
        <v>0.14670329670329668</v>
      </c>
      <c r="F39" s="122">
        <v>160</v>
      </c>
      <c r="G39" s="123">
        <v>4.3681318681318679E-2</v>
      </c>
      <c r="H39" s="122">
        <v>195</v>
      </c>
      <c r="I39" s="123">
        <v>5.3021978021978021E-2</v>
      </c>
      <c r="J39" s="122">
        <v>145</v>
      </c>
      <c r="K39" s="123">
        <v>3.9835164835164832E-2</v>
      </c>
      <c r="L39" s="122">
        <v>35</v>
      </c>
      <c r="M39" s="123">
        <v>1.0164835164835165E-2</v>
      </c>
      <c r="N39" s="203">
        <v>3640</v>
      </c>
      <c r="O39" s="203">
        <v>7825</v>
      </c>
      <c r="P39" s="126">
        <v>0.80730348669279972</v>
      </c>
      <c r="Q39" s="203">
        <v>1865</v>
      </c>
      <c r="R39" s="126">
        <v>0.19269651330720036</v>
      </c>
      <c r="S39" s="122">
        <v>955</v>
      </c>
      <c r="T39" s="123">
        <v>9.8617701671136787E-2</v>
      </c>
      <c r="U39" s="122">
        <v>460</v>
      </c>
      <c r="V39" s="123">
        <v>4.7658345368269031E-2</v>
      </c>
      <c r="W39" s="122">
        <v>310</v>
      </c>
      <c r="X39" s="123">
        <v>3.1978543428925109E-2</v>
      </c>
      <c r="Y39" s="122">
        <v>140</v>
      </c>
      <c r="Z39" s="123">
        <v>1.4441922838869404E-2</v>
      </c>
      <c r="AA39" s="203">
        <v>9690</v>
      </c>
      <c r="AB39" s="203">
        <v>720</v>
      </c>
      <c r="AC39" s="126">
        <v>0.90314465408805034</v>
      </c>
      <c r="AD39" s="203">
        <v>75</v>
      </c>
      <c r="AE39" s="126">
        <v>9.6855345911949678E-2</v>
      </c>
      <c r="AF39" s="122">
        <v>30</v>
      </c>
      <c r="AG39" s="123">
        <v>3.5220125786163521E-2</v>
      </c>
      <c r="AH39" s="122">
        <v>25</v>
      </c>
      <c r="AI39" s="123">
        <v>3.3962264150943396E-2</v>
      </c>
      <c r="AJ39" s="122">
        <v>15</v>
      </c>
      <c r="AK39" s="123">
        <v>2.0125786163522012E-2</v>
      </c>
      <c r="AL39" s="122">
        <v>5</v>
      </c>
      <c r="AM39" s="123">
        <v>7.5471698113207548E-3</v>
      </c>
      <c r="AN39" s="203">
        <v>795</v>
      </c>
      <c r="AO39" s="203">
        <v>5</v>
      </c>
      <c r="AP39" s="126" t="s">
        <v>185</v>
      </c>
      <c r="AQ39" s="203">
        <v>0</v>
      </c>
      <c r="AR39" s="126">
        <v>0</v>
      </c>
      <c r="AS39" s="122">
        <v>0</v>
      </c>
      <c r="AT39" s="123" t="s">
        <v>185</v>
      </c>
      <c r="AU39" s="122">
        <v>0</v>
      </c>
      <c r="AV39" s="123" t="s">
        <v>185</v>
      </c>
      <c r="AW39" s="122">
        <v>0</v>
      </c>
      <c r="AX39" s="123" t="s">
        <v>185</v>
      </c>
      <c r="AY39" s="122">
        <v>0</v>
      </c>
      <c r="AZ39" s="123" t="s">
        <v>185</v>
      </c>
      <c r="BA39" s="203">
        <v>5</v>
      </c>
    </row>
    <row r="40" spans="1:53" x14ac:dyDescent="0.35">
      <c r="A40" s="18" t="s">
        <v>196</v>
      </c>
      <c r="B40" s="122">
        <v>34875</v>
      </c>
      <c r="C40" s="200">
        <v>0.83689287771165288</v>
      </c>
      <c r="D40" s="122">
        <v>6800</v>
      </c>
      <c r="E40" s="200">
        <v>0.16310712228834709</v>
      </c>
      <c r="F40" s="201">
        <v>2045</v>
      </c>
      <c r="G40" s="204">
        <v>4.9025724707237477E-2</v>
      </c>
      <c r="H40" s="201">
        <v>1985</v>
      </c>
      <c r="I40" s="204">
        <v>4.7633902860433862E-2</v>
      </c>
      <c r="J40" s="201">
        <v>2315</v>
      </c>
      <c r="K40" s="204">
        <v>5.5552889230178537E-2</v>
      </c>
      <c r="L40" s="201">
        <v>455</v>
      </c>
      <c r="M40" s="204">
        <v>1.0894605490497216E-2</v>
      </c>
      <c r="N40" s="122">
        <v>41670</v>
      </c>
      <c r="O40" s="122">
        <v>2185</v>
      </c>
      <c r="P40" s="200">
        <v>0.881807180314643</v>
      </c>
      <c r="Q40" s="122">
        <v>295</v>
      </c>
      <c r="R40" s="200">
        <v>0.11819281968535701</v>
      </c>
      <c r="S40" s="201">
        <v>65</v>
      </c>
      <c r="T40" s="204">
        <v>2.581686163775716E-2</v>
      </c>
      <c r="U40" s="201">
        <v>75</v>
      </c>
      <c r="V40" s="204">
        <v>3.0657523194836628E-2</v>
      </c>
      <c r="W40" s="201">
        <v>135</v>
      </c>
      <c r="X40" s="204">
        <v>5.445744251714401E-2</v>
      </c>
      <c r="Y40" s="201">
        <v>20</v>
      </c>
      <c r="Z40" s="204">
        <v>7.2609923356192017E-3</v>
      </c>
      <c r="AA40" s="122">
        <v>2480</v>
      </c>
      <c r="AB40" s="122">
        <v>6645</v>
      </c>
      <c r="AC40" s="200">
        <v>0.87570844866218533</v>
      </c>
      <c r="AD40" s="122">
        <v>940</v>
      </c>
      <c r="AE40" s="200">
        <v>0.12429155133781468</v>
      </c>
      <c r="AF40" s="201">
        <v>260</v>
      </c>
      <c r="AG40" s="204">
        <v>3.4400948991696323E-2</v>
      </c>
      <c r="AH40" s="201">
        <v>250</v>
      </c>
      <c r="AI40" s="204">
        <v>3.3082904969025967E-2</v>
      </c>
      <c r="AJ40" s="201">
        <v>350</v>
      </c>
      <c r="AK40" s="204">
        <v>4.6395149597996573E-2</v>
      </c>
      <c r="AL40" s="201">
        <v>80</v>
      </c>
      <c r="AM40" s="204">
        <v>1.0412547779095822E-2</v>
      </c>
      <c r="AN40" s="122">
        <v>7585</v>
      </c>
      <c r="AO40" s="122">
        <v>715</v>
      </c>
      <c r="AP40" s="200">
        <v>0.87408312958435208</v>
      </c>
      <c r="AQ40" s="122">
        <v>100</v>
      </c>
      <c r="AR40" s="200">
        <v>0.12519364474356159</v>
      </c>
      <c r="AS40" s="201">
        <v>30</v>
      </c>
      <c r="AT40" s="204">
        <v>3.9119804400977995E-2</v>
      </c>
      <c r="AU40" s="201">
        <v>15</v>
      </c>
      <c r="AV40" s="204">
        <v>2.0782396088019559E-2</v>
      </c>
      <c r="AW40" s="201">
        <v>40</v>
      </c>
      <c r="AX40" s="204">
        <v>5.0122249388753058E-2</v>
      </c>
      <c r="AY40" s="201">
        <v>15</v>
      </c>
      <c r="AZ40" s="204">
        <v>1.5169194865810968E-2</v>
      </c>
      <c r="BA40" s="122">
        <v>820</v>
      </c>
    </row>
    <row r="41" spans="1:53" x14ac:dyDescent="0.35">
      <c r="A41" s="21" t="s">
        <v>197</v>
      </c>
      <c r="B41" s="203">
        <v>15705</v>
      </c>
      <c r="C41" s="126">
        <v>0.81982875639553099</v>
      </c>
      <c r="D41" s="203">
        <v>3450</v>
      </c>
      <c r="E41" s="126">
        <v>0.18017124360446901</v>
      </c>
      <c r="F41" s="122">
        <v>1695</v>
      </c>
      <c r="G41" s="123">
        <v>8.8493265114336431E-2</v>
      </c>
      <c r="H41" s="122">
        <v>1040</v>
      </c>
      <c r="I41" s="123">
        <v>5.4401169468518328E-2</v>
      </c>
      <c r="J41" s="122">
        <v>490</v>
      </c>
      <c r="K41" s="123">
        <v>2.5529915422366087E-2</v>
      </c>
      <c r="L41" s="122">
        <v>225</v>
      </c>
      <c r="M41" s="123">
        <v>1.1746893599248199E-2</v>
      </c>
      <c r="N41" s="203">
        <v>19155</v>
      </c>
      <c r="O41" s="203">
        <v>8855</v>
      </c>
      <c r="P41" s="126">
        <v>0.87993241228506114</v>
      </c>
      <c r="Q41" s="203">
        <v>1210</v>
      </c>
      <c r="R41" s="126">
        <v>0.12006758771493886</v>
      </c>
      <c r="S41" s="122">
        <v>560</v>
      </c>
      <c r="T41" s="123">
        <v>5.575986482457012E-2</v>
      </c>
      <c r="U41" s="122">
        <v>350</v>
      </c>
      <c r="V41" s="123">
        <v>3.4688400755392111E-2</v>
      </c>
      <c r="W41" s="122">
        <v>215</v>
      </c>
      <c r="X41" s="123">
        <v>2.1170857767617533E-2</v>
      </c>
      <c r="Y41" s="122">
        <v>85</v>
      </c>
      <c r="Z41" s="123">
        <v>8.4484643673591094E-3</v>
      </c>
      <c r="AA41" s="203">
        <v>10065</v>
      </c>
      <c r="AB41" s="203">
        <v>33965</v>
      </c>
      <c r="AC41" s="126">
        <v>0.82709495165964497</v>
      </c>
      <c r="AD41" s="203">
        <v>7095</v>
      </c>
      <c r="AE41" s="126">
        <v>0.17290504834035506</v>
      </c>
      <c r="AF41" s="122">
        <v>3545</v>
      </c>
      <c r="AG41" s="123">
        <v>8.6355112875337897E-2</v>
      </c>
      <c r="AH41" s="122">
        <v>1700</v>
      </c>
      <c r="AI41" s="123">
        <v>4.1448505954265399E-2</v>
      </c>
      <c r="AJ41" s="122">
        <v>1220</v>
      </c>
      <c r="AK41" s="123">
        <v>2.971044492608918E-2</v>
      </c>
      <c r="AL41" s="122">
        <v>630</v>
      </c>
      <c r="AM41" s="123">
        <v>1.5390984584662591E-2</v>
      </c>
      <c r="AN41" s="203">
        <v>41065</v>
      </c>
      <c r="AO41" s="203">
        <v>970</v>
      </c>
      <c r="AP41" s="126">
        <v>0.80264244426094133</v>
      </c>
      <c r="AQ41" s="203">
        <v>235</v>
      </c>
      <c r="AR41" s="126">
        <v>0.19672102945224332</v>
      </c>
      <c r="AS41" s="122">
        <v>85</v>
      </c>
      <c r="AT41" s="123">
        <v>7.1015689512799338E-2</v>
      </c>
      <c r="AU41" s="122">
        <v>85</v>
      </c>
      <c r="AV41" s="123">
        <v>7.1015689512799338E-2</v>
      </c>
      <c r="AW41" s="122">
        <v>40</v>
      </c>
      <c r="AX41" s="123">
        <v>3.3856317093311314E-2</v>
      </c>
      <c r="AY41" s="122">
        <v>25</v>
      </c>
      <c r="AZ41" s="123">
        <v>2.0833333333333332E-2</v>
      </c>
      <c r="BA41" s="203">
        <v>1210</v>
      </c>
    </row>
    <row r="42" spans="1:53" x14ac:dyDescent="0.35">
      <c r="A42" s="18" t="s">
        <v>198</v>
      </c>
      <c r="B42" s="122">
        <v>14850</v>
      </c>
      <c r="C42" s="200">
        <v>0.85743980599341763</v>
      </c>
      <c r="D42" s="122">
        <v>2470</v>
      </c>
      <c r="E42" s="200">
        <v>0.14256019400658237</v>
      </c>
      <c r="F42" s="201">
        <v>920</v>
      </c>
      <c r="G42" s="204">
        <v>5.323633004215024E-2</v>
      </c>
      <c r="H42" s="201">
        <v>510</v>
      </c>
      <c r="I42" s="204">
        <v>2.9389687626306369E-2</v>
      </c>
      <c r="J42" s="201">
        <v>880</v>
      </c>
      <c r="K42" s="204">
        <v>5.0695767654021597E-2</v>
      </c>
      <c r="L42" s="201">
        <v>160</v>
      </c>
      <c r="M42" s="204">
        <v>9.2384086841041622E-3</v>
      </c>
      <c r="N42" s="122">
        <v>17320</v>
      </c>
      <c r="O42" s="122">
        <v>955</v>
      </c>
      <c r="P42" s="200">
        <v>0.88837209302325582</v>
      </c>
      <c r="Q42" s="122">
        <v>125</v>
      </c>
      <c r="R42" s="200">
        <v>0.11162790697674418</v>
      </c>
      <c r="S42" s="201">
        <v>35</v>
      </c>
      <c r="T42" s="204">
        <v>3.1627906976744183E-2</v>
      </c>
      <c r="U42" s="201">
        <v>55</v>
      </c>
      <c r="V42" s="204">
        <v>5.1162790697674418E-2</v>
      </c>
      <c r="W42" s="201">
        <v>25</v>
      </c>
      <c r="X42" s="204">
        <v>2.1395348837209303E-2</v>
      </c>
      <c r="Y42" s="201">
        <v>10</v>
      </c>
      <c r="Z42" s="204">
        <v>7.4418604651162795E-3</v>
      </c>
      <c r="AA42" s="122">
        <v>1080</v>
      </c>
      <c r="AB42" s="122">
        <v>4240</v>
      </c>
      <c r="AC42" s="200">
        <v>0.89942711648631446</v>
      </c>
      <c r="AD42" s="122">
        <v>470</v>
      </c>
      <c r="AE42" s="200">
        <v>0.10057288351368557</v>
      </c>
      <c r="AF42" s="201">
        <v>165</v>
      </c>
      <c r="AG42" s="204">
        <v>3.5433906216847021E-2</v>
      </c>
      <c r="AH42" s="201">
        <v>85</v>
      </c>
      <c r="AI42" s="204">
        <v>1.8247400806280501E-2</v>
      </c>
      <c r="AJ42" s="201">
        <v>170</v>
      </c>
      <c r="AK42" s="204">
        <v>3.6494801612561002E-2</v>
      </c>
      <c r="AL42" s="201">
        <v>50</v>
      </c>
      <c r="AM42" s="204">
        <v>1.039677487799703E-2</v>
      </c>
      <c r="AN42" s="122">
        <v>4715</v>
      </c>
      <c r="AO42" s="122">
        <v>1245</v>
      </c>
      <c r="AP42" s="200">
        <v>0.89360172537742633</v>
      </c>
      <c r="AQ42" s="122">
        <v>150</v>
      </c>
      <c r="AR42" s="200">
        <v>0.10579397576553204</v>
      </c>
      <c r="AS42" s="201">
        <v>55</v>
      </c>
      <c r="AT42" s="204">
        <v>4.0258806613946804E-2</v>
      </c>
      <c r="AU42" s="201">
        <v>25</v>
      </c>
      <c r="AV42" s="204">
        <v>1.6534867002156721E-2</v>
      </c>
      <c r="AW42" s="201">
        <v>50</v>
      </c>
      <c r="AX42" s="204">
        <v>3.4507548526240113E-2</v>
      </c>
      <c r="AY42" s="201">
        <v>20</v>
      </c>
      <c r="AZ42" s="204">
        <v>1.4492753623188406E-2</v>
      </c>
      <c r="BA42" s="122">
        <v>1390</v>
      </c>
    </row>
    <row r="43" spans="1:53" x14ac:dyDescent="0.35">
      <c r="A43" s="21" t="s">
        <v>199</v>
      </c>
      <c r="B43" s="203">
        <v>16210</v>
      </c>
      <c r="C43" s="126">
        <v>0.83877477104568743</v>
      </c>
      <c r="D43" s="203">
        <v>3115</v>
      </c>
      <c r="E43" s="126">
        <v>0.1612252289543126</v>
      </c>
      <c r="F43" s="122">
        <v>1150</v>
      </c>
      <c r="G43" s="123">
        <v>5.9450509649712838E-2</v>
      </c>
      <c r="H43" s="122">
        <v>680</v>
      </c>
      <c r="I43" s="123">
        <v>3.5132198478812021E-2</v>
      </c>
      <c r="J43" s="122">
        <v>1070</v>
      </c>
      <c r="K43" s="123">
        <v>5.5414704817095255E-2</v>
      </c>
      <c r="L43" s="122">
        <v>215</v>
      </c>
      <c r="M43" s="123">
        <v>1.1227816008692503E-2</v>
      </c>
      <c r="N43" s="203">
        <v>19325</v>
      </c>
      <c r="O43" s="203">
        <v>2090</v>
      </c>
      <c r="P43" s="126">
        <v>0.85057003257328989</v>
      </c>
      <c r="Q43" s="203">
        <v>365</v>
      </c>
      <c r="R43" s="126">
        <v>0.14942996742671011</v>
      </c>
      <c r="S43" s="122">
        <v>145</v>
      </c>
      <c r="T43" s="123">
        <v>5.9446254071661236E-2</v>
      </c>
      <c r="U43" s="122">
        <v>85</v>
      </c>
      <c r="V43" s="123">
        <v>3.3794788273615636E-2</v>
      </c>
      <c r="W43" s="122">
        <v>85</v>
      </c>
      <c r="X43" s="123">
        <v>3.5423452768729644E-2</v>
      </c>
      <c r="Y43" s="122">
        <v>50</v>
      </c>
      <c r="Z43" s="123">
        <v>2.0765472312703582E-2</v>
      </c>
      <c r="AA43" s="203">
        <v>2455</v>
      </c>
      <c r="AB43" s="203">
        <v>3550</v>
      </c>
      <c r="AC43" s="126">
        <v>0.85641891891891897</v>
      </c>
      <c r="AD43" s="203">
        <v>590</v>
      </c>
      <c r="AE43" s="126">
        <v>0.14358108108108109</v>
      </c>
      <c r="AF43" s="122">
        <v>210</v>
      </c>
      <c r="AG43" s="123">
        <v>5.0916988416988419E-2</v>
      </c>
      <c r="AH43" s="122">
        <v>125</v>
      </c>
      <c r="AI43" s="123">
        <v>3.0405405405405407E-2</v>
      </c>
      <c r="AJ43" s="122">
        <v>175</v>
      </c>
      <c r="AK43" s="123">
        <v>4.2471042471042469E-2</v>
      </c>
      <c r="AL43" s="122">
        <v>80</v>
      </c>
      <c r="AM43" s="123">
        <v>1.9787644787644786E-2</v>
      </c>
      <c r="AN43" s="203">
        <v>4145</v>
      </c>
      <c r="AO43" s="203">
        <v>865</v>
      </c>
      <c r="AP43" s="126">
        <v>0.88422131147540983</v>
      </c>
      <c r="AQ43" s="203">
        <v>115</v>
      </c>
      <c r="AR43" s="126">
        <v>0.11482865064397053</v>
      </c>
      <c r="AS43" s="122">
        <v>35</v>
      </c>
      <c r="AT43" s="123">
        <v>3.3811475409836068E-2</v>
      </c>
      <c r="AU43" s="122">
        <v>20</v>
      </c>
      <c r="AV43" s="123">
        <v>2.151639344262295E-2</v>
      </c>
      <c r="AW43" s="122">
        <v>35</v>
      </c>
      <c r="AX43" s="123">
        <v>3.6885245901639344E-2</v>
      </c>
      <c r="AY43" s="122">
        <v>25</v>
      </c>
      <c r="AZ43" s="123">
        <v>2.2615535889872172E-2</v>
      </c>
      <c r="BA43" s="203">
        <v>975</v>
      </c>
    </row>
    <row r="44" spans="1:53" x14ac:dyDescent="0.35">
      <c r="A44" s="18" t="s">
        <v>200</v>
      </c>
      <c r="B44" s="122">
        <v>12940</v>
      </c>
      <c r="C44" s="200">
        <v>0.63428739462850425</v>
      </c>
      <c r="D44" s="122">
        <v>7460</v>
      </c>
      <c r="E44" s="200">
        <v>0.3657126053714958</v>
      </c>
      <c r="F44" s="201">
        <v>3710</v>
      </c>
      <c r="G44" s="204">
        <v>0.1818270927269163</v>
      </c>
      <c r="H44" s="201">
        <v>2050</v>
      </c>
      <c r="I44" s="204">
        <v>0.10042148598314056</v>
      </c>
      <c r="J44" s="201">
        <v>1125</v>
      </c>
      <c r="K44" s="204">
        <v>5.518525779258969E-2</v>
      </c>
      <c r="L44" s="201">
        <v>575</v>
      </c>
      <c r="M44" s="204">
        <v>2.8278768868849245E-2</v>
      </c>
      <c r="N44" s="122">
        <v>20405</v>
      </c>
      <c r="O44" s="122">
        <v>745</v>
      </c>
      <c r="P44" s="200">
        <v>0.74203187250996017</v>
      </c>
      <c r="Q44" s="122">
        <v>255</v>
      </c>
      <c r="R44" s="200">
        <v>0.25796812749003983</v>
      </c>
      <c r="S44" s="201">
        <v>100</v>
      </c>
      <c r="T44" s="204">
        <v>0.10059760956175298</v>
      </c>
      <c r="U44" s="201">
        <v>85</v>
      </c>
      <c r="V44" s="204">
        <v>8.6653386454183273E-2</v>
      </c>
      <c r="W44" s="201">
        <v>50</v>
      </c>
      <c r="X44" s="204">
        <v>5.0796812749003988E-2</v>
      </c>
      <c r="Y44" s="201">
        <v>20</v>
      </c>
      <c r="Z44" s="204">
        <v>1.9920318725099601E-2</v>
      </c>
      <c r="AA44" s="122">
        <v>1000</v>
      </c>
      <c r="AB44" s="122">
        <v>4585</v>
      </c>
      <c r="AC44" s="200">
        <v>0.69045468232460105</v>
      </c>
      <c r="AD44" s="122">
        <v>2055</v>
      </c>
      <c r="AE44" s="200">
        <v>0.309545317675399</v>
      </c>
      <c r="AF44" s="201">
        <v>995</v>
      </c>
      <c r="AG44" s="204">
        <v>0.14995483288166214</v>
      </c>
      <c r="AH44" s="201">
        <v>595</v>
      </c>
      <c r="AI44" s="204">
        <v>8.9581451370069259E-2</v>
      </c>
      <c r="AJ44" s="201">
        <v>310</v>
      </c>
      <c r="AK44" s="204">
        <v>4.6973803071364048E-2</v>
      </c>
      <c r="AL44" s="201">
        <v>155</v>
      </c>
      <c r="AM44" s="204">
        <v>2.3035230352303523E-2</v>
      </c>
      <c r="AN44" s="122">
        <v>6640</v>
      </c>
      <c r="AO44" s="122">
        <v>220</v>
      </c>
      <c r="AP44" s="200">
        <v>0.694006309148265</v>
      </c>
      <c r="AQ44" s="122">
        <v>95</v>
      </c>
      <c r="AR44" s="200">
        <v>0.30493269294531128</v>
      </c>
      <c r="AS44" s="201">
        <v>30</v>
      </c>
      <c r="AT44" s="204">
        <v>9.1482649842271294E-2</v>
      </c>
      <c r="AU44" s="201">
        <v>45</v>
      </c>
      <c r="AV44" s="204">
        <v>0.14511041009463724</v>
      </c>
      <c r="AW44" s="201">
        <v>15</v>
      </c>
      <c r="AX44" s="204">
        <v>4.7318611987381701E-2</v>
      </c>
      <c r="AY44" s="201">
        <v>5</v>
      </c>
      <c r="AZ44" s="204">
        <v>2.1021021021021023E-2</v>
      </c>
      <c r="BA44" s="122">
        <v>315</v>
      </c>
    </row>
    <row r="45" spans="1:53" x14ac:dyDescent="0.35">
      <c r="A45" s="21" t="s">
        <v>201</v>
      </c>
      <c r="B45" s="203">
        <v>8340</v>
      </c>
      <c r="C45" s="126">
        <v>0.79574508681549327</v>
      </c>
      <c r="D45" s="203">
        <v>2140</v>
      </c>
      <c r="E45" s="126">
        <v>0.20425491318450678</v>
      </c>
      <c r="F45" s="122">
        <v>535</v>
      </c>
      <c r="G45" s="123">
        <v>5.0944476244991412E-2</v>
      </c>
      <c r="H45" s="122">
        <v>845</v>
      </c>
      <c r="I45" s="123">
        <v>8.0518984926540735E-2</v>
      </c>
      <c r="J45" s="122">
        <v>605</v>
      </c>
      <c r="K45" s="123">
        <v>5.7813394390383514E-2</v>
      </c>
      <c r="L45" s="122">
        <v>155</v>
      </c>
      <c r="M45" s="123">
        <v>1.4978057622591108E-2</v>
      </c>
      <c r="N45" s="203">
        <v>10480</v>
      </c>
      <c r="O45" s="203">
        <v>250</v>
      </c>
      <c r="P45" s="126">
        <v>0.82084690553745931</v>
      </c>
      <c r="Q45" s="203">
        <v>55</v>
      </c>
      <c r="R45" s="126">
        <v>0.17915309446254071</v>
      </c>
      <c r="S45" s="122">
        <v>15</v>
      </c>
      <c r="T45" s="123">
        <v>4.5602605863192182E-2</v>
      </c>
      <c r="U45" s="122">
        <v>25</v>
      </c>
      <c r="V45" s="123">
        <v>8.4690553745928335E-2</v>
      </c>
      <c r="W45" s="122">
        <v>15</v>
      </c>
      <c r="X45" s="123">
        <v>4.2345276872964167E-2</v>
      </c>
      <c r="Y45" s="122">
        <v>0</v>
      </c>
      <c r="Z45" s="123">
        <v>6.5146579804560263E-3</v>
      </c>
      <c r="AA45" s="203">
        <v>305</v>
      </c>
      <c r="AB45" s="203">
        <v>2860</v>
      </c>
      <c r="AC45" s="126">
        <v>0.83313919627256838</v>
      </c>
      <c r="AD45" s="203">
        <v>570</v>
      </c>
      <c r="AE45" s="126">
        <v>0.16686080372743159</v>
      </c>
      <c r="AF45" s="122">
        <v>180</v>
      </c>
      <c r="AG45" s="123">
        <v>5.2708211997670354E-2</v>
      </c>
      <c r="AH45" s="122">
        <v>160</v>
      </c>
      <c r="AI45" s="123">
        <v>4.7175305765870708E-2</v>
      </c>
      <c r="AJ45" s="122">
        <v>175</v>
      </c>
      <c r="AK45" s="123">
        <v>5.0960978450786253E-2</v>
      </c>
      <c r="AL45" s="122">
        <v>55</v>
      </c>
      <c r="AM45" s="123">
        <v>1.6016307513104251E-2</v>
      </c>
      <c r="AN45" s="203">
        <v>3435</v>
      </c>
      <c r="AO45" s="203">
        <v>200</v>
      </c>
      <c r="AP45" s="126">
        <v>0.84100418410041844</v>
      </c>
      <c r="AQ45" s="203">
        <v>35</v>
      </c>
      <c r="AR45" s="126">
        <v>0.15816239752355682</v>
      </c>
      <c r="AS45" s="122">
        <v>10</v>
      </c>
      <c r="AT45" s="123">
        <v>4.1841004184100417E-2</v>
      </c>
      <c r="AU45" s="122">
        <v>10</v>
      </c>
      <c r="AV45" s="123">
        <v>5.0209205020920501E-2</v>
      </c>
      <c r="AW45" s="122">
        <v>10</v>
      </c>
      <c r="AX45" s="123">
        <v>3.7656903765690378E-2</v>
      </c>
      <c r="AY45" s="122">
        <v>5</v>
      </c>
      <c r="AZ45" s="123">
        <v>2.8455284552845527E-2</v>
      </c>
      <c r="BA45" s="203">
        <v>240</v>
      </c>
    </row>
    <row r="46" spans="1:53" x14ac:dyDescent="0.35">
      <c r="A46" s="18" t="s">
        <v>202</v>
      </c>
      <c r="B46" s="122">
        <v>36895</v>
      </c>
      <c r="C46" s="200">
        <v>0.70995862599826809</v>
      </c>
      <c r="D46" s="122">
        <v>15075</v>
      </c>
      <c r="E46" s="200">
        <v>0.29004137400173197</v>
      </c>
      <c r="F46" s="201">
        <v>6035</v>
      </c>
      <c r="G46" s="204">
        <v>0.11609737323198306</v>
      </c>
      <c r="H46" s="201">
        <v>5610</v>
      </c>
      <c r="I46" s="204">
        <v>0.10799576638121813</v>
      </c>
      <c r="J46" s="201">
        <v>2595</v>
      </c>
      <c r="K46" s="204">
        <v>4.9898970460887135E-2</v>
      </c>
      <c r="L46" s="201">
        <v>835</v>
      </c>
      <c r="M46" s="204">
        <v>1.6049263927643605E-2</v>
      </c>
      <c r="N46" s="122">
        <v>51965</v>
      </c>
      <c r="O46" s="122">
        <v>6280</v>
      </c>
      <c r="P46" s="200">
        <v>0.84163987138263663</v>
      </c>
      <c r="Q46" s="122">
        <v>1180</v>
      </c>
      <c r="R46" s="200">
        <v>0.15836012861736334</v>
      </c>
      <c r="S46" s="201">
        <v>325</v>
      </c>
      <c r="T46" s="204">
        <v>4.3542336548767414E-2</v>
      </c>
      <c r="U46" s="201">
        <v>585</v>
      </c>
      <c r="V46" s="204">
        <v>7.8510182207931406E-2</v>
      </c>
      <c r="W46" s="201">
        <v>210</v>
      </c>
      <c r="X46" s="204">
        <v>2.840300107181136E-2</v>
      </c>
      <c r="Y46" s="201">
        <v>60</v>
      </c>
      <c r="Z46" s="204">
        <v>7.9046087888531621E-3</v>
      </c>
      <c r="AA46" s="122">
        <v>7460</v>
      </c>
      <c r="AB46" s="122">
        <v>13300</v>
      </c>
      <c r="AC46" s="200">
        <v>0.74733116080458484</v>
      </c>
      <c r="AD46" s="122">
        <v>4500</v>
      </c>
      <c r="AE46" s="200">
        <v>0.25266883919541522</v>
      </c>
      <c r="AF46" s="201">
        <v>1275</v>
      </c>
      <c r="AG46" s="204">
        <v>7.1637262613776828E-2</v>
      </c>
      <c r="AH46" s="201">
        <v>2140</v>
      </c>
      <c r="AI46" s="204">
        <v>0.12018204292617148</v>
      </c>
      <c r="AJ46" s="201">
        <v>795</v>
      </c>
      <c r="AK46" s="204">
        <v>4.4667940218002022E-2</v>
      </c>
      <c r="AL46" s="201">
        <v>290</v>
      </c>
      <c r="AM46" s="204">
        <v>1.6181593437464885E-2</v>
      </c>
      <c r="AN46" s="122">
        <v>17800</v>
      </c>
      <c r="AO46" s="122">
        <v>1075</v>
      </c>
      <c r="AP46" s="200">
        <v>0.78140885984023234</v>
      </c>
      <c r="AQ46" s="122">
        <v>305</v>
      </c>
      <c r="AR46" s="200">
        <v>0.21764623939739403</v>
      </c>
      <c r="AS46" s="201">
        <v>100</v>
      </c>
      <c r="AT46" s="204">
        <v>7.1895424836601302E-2</v>
      </c>
      <c r="AU46" s="201">
        <v>85</v>
      </c>
      <c r="AV46" s="204">
        <v>6.0275962236746548E-2</v>
      </c>
      <c r="AW46" s="201">
        <v>75</v>
      </c>
      <c r="AX46" s="204">
        <v>5.374001452432825E-2</v>
      </c>
      <c r="AY46" s="201">
        <v>45</v>
      </c>
      <c r="AZ46" s="204">
        <v>3.1734837799717912E-2</v>
      </c>
      <c r="BA46" s="122">
        <v>1375</v>
      </c>
    </row>
    <row r="47" spans="1:53" x14ac:dyDescent="0.35">
      <c r="A47" s="165" t="s">
        <v>203</v>
      </c>
      <c r="B47" s="213">
        <v>182835</v>
      </c>
      <c r="C47" s="214">
        <v>0.74259975305432802</v>
      </c>
      <c r="D47" s="213">
        <v>63375</v>
      </c>
      <c r="E47" s="214">
        <v>0.25740024694567198</v>
      </c>
      <c r="F47" s="205">
        <v>27165</v>
      </c>
      <c r="G47" s="215">
        <v>0.11034166233428645</v>
      </c>
      <c r="H47" s="205">
        <v>20020</v>
      </c>
      <c r="I47" s="215">
        <v>8.130929945412009E-2</v>
      </c>
      <c r="J47" s="205">
        <v>11860</v>
      </c>
      <c r="K47" s="215">
        <v>4.8162529243566413E-2</v>
      </c>
      <c r="L47" s="205">
        <v>4330</v>
      </c>
      <c r="M47" s="215">
        <v>1.7586755913698987E-2</v>
      </c>
      <c r="N47" s="213">
        <v>246210</v>
      </c>
      <c r="O47" s="213">
        <v>33615</v>
      </c>
      <c r="P47" s="214">
        <v>0.84107683454677373</v>
      </c>
      <c r="Q47" s="213">
        <v>6350</v>
      </c>
      <c r="R47" s="214">
        <v>0.15892316545322624</v>
      </c>
      <c r="S47" s="205">
        <v>2630</v>
      </c>
      <c r="T47" s="215">
        <v>6.5826015161750351E-2</v>
      </c>
      <c r="U47" s="205">
        <v>2095</v>
      </c>
      <c r="V47" s="215">
        <v>5.2440641497160302E-2</v>
      </c>
      <c r="W47" s="205">
        <v>1185</v>
      </c>
      <c r="X47" s="215">
        <v>2.9597938402261752E-2</v>
      </c>
      <c r="Y47" s="205">
        <v>440</v>
      </c>
      <c r="Z47" s="215">
        <v>1.1058570392053841E-2</v>
      </c>
      <c r="AA47" s="213">
        <v>39965</v>
      </c>
      <c r="AB47" s="213">
        <v>85000</v>
      </c>
      <c r="AC47" s="214">
        <v>0.78613973104456081</v>
      </c>
      <c r="AD47" s="213">
        <v>23120</v>
      </c>
      <c r="AE47" s="214">
        <v>0.21386026895543922</v>
      </c>
      <c r="AF47" s="205">
        <v>9670</v>
      </c>
      <c r="AG47" s="215">
        <v>8.9426758661511993E-2</v>
      </c>
      <c r="AH47" s="205">
        <v>7525</v>
      </c>
      <c r="AI47" s="215">
        <v>6.961580436913857E-2</v>
      </c>
      <c r="AJ47" s="205">
        <v>4015</v>
      </c>
      <c r="AK47" s="215">
        <v>3.7143227095318254E-2</v>
      </c>
      <c r="AL47" s="205">
        <v>1910</v>
      </c>
      <c r="AM47" s="215">
        <v>1.7674478829470413E-2</v>
      </c>
      <c r="AN47" s="213">
        <v>108120</v>
      </c>
      <c r="AO47" s="213">
        <v>5805</v>
      </c>
      <c r="AP47" s="214">
        <v>0.80295907079646023</v>
      </c>
      <c r="AQ47" s="213">
        <v>1425</v>
      </c>
      <c r="AR47" s="214">
        <v>0.19610791878340433</v>
      </c>
      <c r="AS47" s="205">
        <v>490</v>
      </c>
      <c r="AT47" s="215">
        <v>6.7892699115044253E-2</v>
      </c>
      <c r="AU47" s="205">
        <v>445</v>
      </c>
      <c r="AV47" s="215">
        <v>6.1532079646017701E-2</v>
      </c>
      <c r="AW47" s="205">
        <v>295</v>
      </c>
      <c r="AX47" s="215">
        <v>4.092920353982301E-2</v>
      </c>
      <c r="AY47" s="205">
        <v>195</v>
      </c>
      <c r="AZ47" s="215">
        <v>2.5753936482519349E-2</v>
      </c>
      <c r="BA47" s="213">
        <v>7230</v>
      </c>
    </row>
    <row r="48" spans="1:53" x14ac:dyDescent="0.35">
      <c r="A48" s="43" t="s">
        <v>204</v>
      </c>
      <c r="B48" s="205">
        <v>337200</v>
      </c>
      <c r="C48" s="206">
        <v>0.73282421181425617</v>
      </c>
      <c r="D48" s="205">
        <v>122940</v>
      </c>
      <c r="E48" s="206">
        <v>0.26717578818574389</v>
      </c>
      <c r="F48" s="209">
        <v>56310</v>
      </c>
      <c r="G48" s="210">
        <v>0.1223782378802927</v>
      </c>
      <c r="H48" s="209">
        <v>37360</v>
      </c>
      <c r="I48" s="210">
        <v>8.119285694105477E-2</v>
      </c>
      <c r="J48" s="209">
        <v>20785</v>
      </c>
      <c r="K48" s="210">
        <v>4.5168959814316977E-2</v>
      </c>
      <c r="L48" s="209">
        <v>8485</v>
      </c>
      <c r="M48" s="210">
        <v>1.8435733550079433E-2</v>
      </c>
      <c r="N48" s="205">
        <v>460140</v>
      </c>
      <c r="O48" s="205">
        <v>70215</v>
      </c>
      <c r="P48" s="206">
        <v>0.83304859529233111</v>
      </c>
      <c r="Q48" s="205">
        <v>14065</v>
      </c>
      <c r="R48" s="206">
        <v>0.16695140470766895</v>
      </c>
      <c r="S48" s="209">
        <v>6210</v>
      </c>
      <c r="T48" s="210">
        <v>7.3699696279422924E-2</v>
      </c>
      <c r="U48" s="209">
        <v>4915</v>
      </c>
      <c r="V48" s="210">
        <v>5.8335706150341685E-2</v>
      </c>
      <c r="W48" s="209">
        <v>2085</v>
      </c>
      <c r="X48" s="210">
        <v>2.4760345482156415E-2</v>
      </c>
      <c r="Y48" s="209">
        <v>855</v>
      </c>
      <c r="Z48" s="210">
        <v>1.0155656795747913E-2</v>
      </c>
      <c r="AA48" s="205">
        <v>84280</v>
      </c>
      <c r="AB48" s="205">
        <v>144060</v>
      </c>
      <c r="AC48" s="206">
        <v>0.77022359570987098</v>
      </c>
      <c r="AD48" s="205">
        <v>42980</v>
      </c>
      <c r="AE48" s="206">
        <v>0.22977640429012908</v>
      </c>
      <c r="AF48" s="209">
        <v>19370</v>
      </c>
      <c r="AG48" s="210">
        <v>0.1035587112503609</v>
      </c>
      <c r="AH48" s="209">
        <v>13580</v>
      </c>
      <c r="AI48" s="210">
        <v>7.2607119561149305E-2</v>
      </c>
      <c r="AJ48" s="209">
        <v>6650</v>
      </c>
      <c r="AK48" s="210">
        <v>3.5549686153319715E-2</v>
      </c>
      <c r="AL48" s="209">
        <v>3380</v>
      </c>
      <c r="AM48" s="210">
        <v>1.8060887325299143E-2</v>
      </c>
      <c r="AN48" s="205">
        <v>187035</v>
      </c>
      <c r="AO48" s="205">
        <v>16545</v>
      </c>
      <c r="AP48" s="206">
        <v>0.80628654970760238</v>
      </c>
      <c r="AQ48" s="205">
        <v>3980</v>
      </c>
      <c r="AR48" s="206">
        <v>0.19295837352083117</v>
      </c>
      <c r="AS48" s="209">
        <v>1775</v>
      </c>
      <c r="AT48" s="210">
        <v>8.6403508771929829E-2</v>
      </c>
      <c r="AU48" s="209">
        <v>910</v>
      </c>
      <c r="AV48" s="210">
        <v>4.4249512670565302E-2</v>
      </c>
      <c r="AW48" s="209">
        <v>815</v>
      </c>
      <c r="AX48" s="210">
        <v>3.9619883040935673E-2</v>
      </c>
      <c r="AY48" s="209">
        <v>480</v>
      </c>
      <c r="AZ48" s="210">
        <v>2.2685469037400367E-2</v>
      </c>
      <c r="BA48" s="205">
        <v>20520</v>
      </c>
    </row>
    <row r="49" spans="1:9" x14ac:dyDescent="0.35">
      <c r="A49" s="48"/>
      <c r="B49" s="183"/>
      <c r="C49" s="49"/>
      <c r="D49" s="183"/>
      <c r="E49" s="49"/>
      <c r="F49" s="166"/>
      <c r="G49" s="110"/>
      <c r="H49" s="166"/>
      <c r="I49" s="216"/>
    </row>
    <row r="50" spans="1:9" x14ac:dyDescent="0.35">
      <c r="A50" s="34" t="s">
        <v>104</v>
      </c>
      <c r="B50" s="183"/>
      <c r="C50" s="49"/>
      <c r="D50" s="183"/>
      <c r="E50" s="49"/>
      <c r="F50" s="183"/>
      <c r="G50" s="49"/>
      <c r="H50" s="183"/>
      <c r="I50" s="49"/>
    </row>
    <row r="51" spans="1:9" x14ac:dyDescent="0.35">
      <c r="A51" s="34" t="s">
        <v>153</v>
      </c>
    </row>
    <row r="52" spans="1:9" x14ac:dyDescent="0.35">
      <c r="A52" s="34" t="s">
        <v>154</v>
      </c>
    </row>
    <row r="53" spans="1:9" x14ac:dyDescent="0.35">
      <c r="A53" s="34" t="s">
        <v>205</v>
      </c>
    </row>
    <row r="54" spans="1:9" x14ac:dyDescent="0.35">
      <c r="A54" s="34"/>
    </row>
    <row r="55" spans="1:9" x14ac:dyDescent="0.35">
      <c r="A55" s="7" t="s">
        <v>64</v>
      </c>
    </row>
    <row r="69" spans="1:9" x14ac:dyDescent="0.35">
      <c r="B69" s="217"/>
      <c r="C69" s="217"/>
      <c r="D69" s="217"/>
      <c r="E69" s="217"/>
      <c r="F69" s="217"/>
      <c r="G69" s="217"/>
      <c r="H69" s="217"/>
      <c r="I69" s="217"/>
    </row>
    <row r="70" spans="1:9" x14ac:dyDescent="0.35">
      <c r="A70" s="218"/>
      <c r="B70" s="219"/>
      <c r="C70" s="219"/>
      <c r="D70" s="219"/>
      <c r="E70" s="219"/>
      <c r="F70" s="219"/>
      <c r="G70" s="219"/>
      <c r="H70" s="219"/>
      <c r="I70" s="219"/>
    </row>
    <row r="71" spans="1:9" x14ac:dyDescent="0.35">
      <c r="A71" s="53"/>
      <c r="B71" s="54"/>
      <c r="C71" s="47"/>
      <c r="D71" s="54"/>
      <c r="E71" s="47"/>
      <c r="F71" s="54"/>
      <c r="G71" s="47"/>
      <c r="H71" s="54"/>
      <c r="I71" s="47"/>
    </row>
    <row r="72" spans="1:9" x14ac:dyDescent="0.35">
      <c r="A72" s="53"/>
      <c r="B72" s="54"/>
      <c r="C72" s="47"/>
      <c r="D72" s="54"/>
      <c r="E72" s="47"/>
      <c r="F72" s="54"/>
      <c r="G72" s="47"/>
      <c r="H72" s="54"/>
      <c r="I72" s="47"/>
    </row>
    <row r="73" spans="1:9" x14ac:dyDescent="0.35">
      <c r="A73" s="53"/>
      <c r="B73" s="54"/>
      <c r="C73" s="47"/>
      <c r="D73" s="54"/>
      <c r="E73" s="47"/>
      <c r="F73" s="54"/>
      <c r="G73" s="47"/>
      <c r="H73" s="54"/>
      <c r="I73" s="47"/>
    </row>
    <row r="74" spans="1:9" x14ac:dyDescent="0.35">
      <c r="A74" s="53"/>
      <c r="B74" s="54"/>
      <c r="C74" s="47"/>
      <c r="D74" s="54"/>
      <c r="E74" s="47"/>
      <c r="F74" s="54"/>
      <c r="G74" s="47"/>
      <c r="H74" s="54"/>
      <c r="I74" s="47"/>
    </row>
    <row r="75" spans="1:9" x14ac:dyDescent="0.35">
      <c r="A75" s="53"/>
      <c r="B75" s="54"/>
      <c r="C75" s="47"/>
      <c r="D75" s="54"/>
      <c r="E75" s="47"/>
      <c r="F75" s="54"/>
      <c r="G75" s="47"/>
      <c r="H75" s="54"/>
      <c r="I75" s="47"/>
    </row>
    <row r="76" spans="1:9" x14ac:dyDescent="0.35">
      <c r="A76" s="53"/>
      <c r="B76" s="54"/>
      <c r="C76" s="47"/>
      <c r="D76" s="54"/>
      <c r="E76" s="47"/>
      <c r="F76" s="54"/>
      <c r="G76" s="47"/>
      <c r="H76" s="54"/>
      <c r="I76" s="47"/>
    </row>
    <row r="77" spans="1:9" x14ac:dyDescent="0.35">
      <c r="A77" s="53"/>
      <c r="B77" s="54"/>
      <c r="C77" s="47"/>
      <c r="D77" s="54"/>
      <c r="E77" s="47"/>
      <c r="F77" s="54"/>
      <c r="G77" s="47"/>
      <c r="H77" s="54"/>
      <c r="I77" s="47"/>
    </row>
    <row r="78" spans="1:9" x14ac:dyDescent="0.35">
      <c r="A78" s="53"/>
      <c r="B78" s="54"/>
      <c r="C78" s="47"/>
      <c r="D78" s="54"/>
      <c r="E78" s="47"/>
      <c r="F78" s="54"/>
      <c r="G78" s="47"/>
      <c r="H78" s="54"/>
      <c r="I78" s="47"/>
    </row>
    <row r="79" spans="1:9" x14ac:dyDescent="0.35">
      <c r="A79" s="53"/>
      <c r="B79" s="54"/>
      <c r="C79" s="47"/>
      <c r="D79" s="54"/>
      <c r="E79" s="47"/>
      <c r="F79" s="54"/>
      <c r="G79" s="47"/>
      <c r="H79" s="54"/>
      <c r="I79" s="47"/>
    </row>
    <row r="80" spans="1:9" x14ac:dyDescent="0.35">
      <c r="A80" s="48"/>
      <c r="B80" s="183"/>
      <c r="C80" s="49"/>
      <c r="D80" s="183"/>
      <c r="E80" s="49"/>
      <c r="F80" s="183"/>
      <c r="G80" s="49"/>
      <c r="H80" s="183"/>
      <c r="I80" s="49"/>
    </row>
    <row r="81" spans="1:9" x14ac:dyDescent="0.35">
      <c r="A81" s="48"/>
      <c r="B81" s="183"/>
      <c r="C81" s="49"/>
      <c r="D81" s="183"/>
      <c r="E81" s="49"/>
      <c r="F81" s="183"/>
      <c r="G81" s="49"/>
      <c r="H81" s="183"/>
      <c r="I81" s="49"/>
    </row>
    <row r="82" spans="1:9" x14ac:dyDescent="0.35">
      <c r="A82" s="48"/>
      <c r="B82" s="183"/>
      <c r="C82" s="49"/>
      <c r="D82" s="183"/>
      <c r="E82" s="49"/>
      <c r="F82" s="183"/>
      <c r="G82" s="49"/>
      <c r="H82" s="183"/>
      <c r="I82" s="49"/>
    </row>
  </sheetData>
  <mergeCells count="32">
    <mergeCell ref="B69:C69"/>
    <mergeCell ref="D69:E69"/>
    <mergeCell ref="F69:G69"/>
    <mergeCell ref="H69:I69"/>
    <mergeCell ref="AO4:AP4"/>
    <mergeCell ref="AQ4:AR4"/>
    <mergeCell ref="AS4:AT4"/>
    <mergeCell ref="AU4:AV4"/>
    <mergeCell ref="AW4:AX4"/>
    <mergeCell ref="AY4:AZ4"/>
    <mergeCell ref="AB4:AC4"/>
    <mergeCell ref="AD4:AE4"/>
    <mergeCell ref="AF4:AG4"/>
    <mergeCell ref="AH4:AI4"/>
    <mergeCell ref="AJ4:AK4"/>
    <mergeCell ref="AL4:AM4"/>
    <mergeCell ref="O4:P4"/>
    <mergeCell ref="Q4:R4"/>
    <mergeCell ref="S4:T4"/>
    <mergeCell ref="U4:V4"/>
    <mergeCell ref="W4:X4"/>
    <mergeCell ref="Y4:Z4"/>
    <mergeCell ref="B3:N3"/>
    <mergeCell ref="O3:AA3"/>
    <mergeCell ref="AB3:AN3"/>
    <mergeCell ref="AO3:BA3"/>
    <mergeCell ref="B4:C4"/>
    <mergeCell ref="D4:E4"/>
    <mergeCell ref="F4:G4"/>
    <mergeCell ref="H4:I4"/>
    <mergeCell ref="J4:K4"/>
    <mergeCell ref="L4:M4"/>
  </mergeCells>
  <hyperlinks>
    <hyperlink ref="A55" location="Index!A1" display="Back to index" xr:uid="{4A32F272-DEDD-4B53-A2FC-DE87FC67163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9D652-3421-4878-A6C4-3F95F8B8102A}">
  <dimension ref="A1:J17"/>
  <sheetViews>
    <sheetView zoomScaleNormal="100" workbookViewId="0">
      <selection activeCell="A73" sqref="A73:A74"/>
    </sheetView>
  </sheetViews>
  <sheetFormatPr defaultColWidth="8.81640625" defaultRowHeight="14.5" x14ac:dyDescent="0.35"/>
  <cols>
    <col min="1" max="1" width="19.81640625" style="2" customWidth="1"/>
    <col min="2" max="10" width="13.81640625" style="2" bestFit="1" customWidth="1"/>
    <col min="11" max="16384" width="8.81640625" style="2"/>
  </cols>
  <sheetData>
    <row r="1" spans="1:10" x14ac:dyDescent="0.35">
      <c r="A1" s="27" t="s">
        <v>229</v>
      </c>
    </row>
    <row r="2" spans="1:10" x14ac:dyDescent="0.35">
      <c r="A2" s="144"/>
    </row>
    <row r="3" spans="1:10" ht="14.5" customHeight="1" x14ac:dyDescent="0.35">
      <c r="B3" s="12" t="s">
        <v>208</v>
      </c>
      <c r="C3" s="12"/>
      <c r="D3" s="13" t="s">
        <v>209</v>
      </c>
      <c r="E3" s="13"/>
      <c r="F3" s="169" t="s">
        <v>210</v>
      </c>
      <c r="G3" s="169"/>
      <c r="H3" s="13" t="s">
        <v>211</v>
      </c>
      <c r="I3" s="13"/>
      <c r="J3" s="170" t="s">
        <v>103</v>
      </c>
    </row>
    <row r="4" spans="1:10" ht="14.5" customHeight="1" x14ac:dyDescent="0.35">
      <c r="A4" s="220" t="s">
        <v>230</v>
      </c>
      <c r="B4" s="17" t="s">
        <v>51</v>
      </c>
      <c r="C4" s="17" t="s">
        <v>129</v>
      </c>
      <c r="D4" s="17" t="s">
        <v>51</v>
      </c>
      <c r="E4" s="17" t="s">
        <v>129</v>
      </c>
      <c r="F4" s="17" t="s">
        <v>51</v>
      </c>
      <c r="G4" s="17" t="s">
        <v>129</v>
      </c>
      <c r="H4" s="17" t="s">
        <v>51</v>
      </c>
      <c r="I4" s="17" t="s">
        <v>129</v>
      </c>
      <c r="J4" s="17" t="s">
        <v>51</v>
      </c>
    </row>
    <row r="5" spans="1:10" x14ac:dyDescent="0.35">
      <c r="A5" s="18" t="s">
        <v>132</v>
      </c>
      <c r="B5" s="19">
        <v>5425</v>
      </c>
      <c r="C5" s="20">
        <v>0.43714746172441582</v>
      </c>
      <c r="D5" s="19">
        <v>4945</v>
      </c>
      <c r="E5" s="20">
        <v>0.39846897663174857</v>
      </c>
      <c r="F5" s="19">
        <v>1755</v>
      </c>
      <c r="G5" s="20">
        <v>0.14141821112006447</v>
      </c>
      <c r="H5" s="19">
        <v>285</v>
      </c>
      <c r="I5" s="20">
        <v>2.2965350523771154E-2</v>
      </c>
      <c r="J5" s="160">
        <v>12410</v>
      </c>
    </row>
    <row r="6" spans="1:10" x14ac:dyDescent="0.35">
      <c r="A6" s="21" t="s">
        <v>231</v>
      </c>
      <c r="B6" s="22">
        <v>1415</v>
      </c>
      <c r="C6" s="23">
        <v>0.29540709812108562</v>
      </c>
      <c r="D6" s="22">
        <v>2120</v>
      </c>
      <c r="E6" s="23">
        <v>0.44258872651356995</v>
      </c>
      <c r="F6" s="22">
        <v>1030</v>
      </c>
      <c r="G6" s="23">
        <v>0.21503131524008351</v>
      </c>
      <c r="H6" s="22">
        <v>225</v>
      </c>
      <c r="I6" s="23">
        <v>4.697286012526096E-2</v>
      </c>
      <c r="J6" s="166">
        <v>4790</v>
      </c>
    </row>
    <row r="7" spans="1:10" ht="14.5" customHeight="1" x14ac:dyDescent="0.35">
      <c r="A7" s="18" t="s">
        <v>135</v>
      </c>
      <c r="B7" s="19">
        <v>830</v>
      </c>
      <c r="C7" s="20">
        <v>0.31203007518796994</v>
      </c>
      <c r="D7" s="19">
        <v>1195</v>
      </c>
      <c r="E7" s="20">
        <v>0.4492481203007519</v>
      </c>
      <c r="F7" s="19">
        <v>530</v>
      </c>
      <c r="G7" s="20">
        <v>0.19924812030075187</v>
      </c>
      <c r="H7" s="19">
        <v>110</v>
      </c>
      <c r="I7" s="20">
        <v>4.1353383458646614E-2</v>
      </c>
      <c r="J7" s="160">
        <v>2660</v>
      </c>
    </row>
    <row r="8" spans="1:10" x14ac:dyDescent="0.35">
      <c r="A8" s="221" t="s">
        <v>136</v>
      </c>
      <c r="B8" s="222">
        <v>210</v>
      </c>
      <c r="C8" s="181">
        <v>0.1990521327014218</v>
      </c>
      <c r="D8" s="222">
        <v>485</v>
      </c>
      <c r="E8" s="181">
        <v>0.45971563981042651</v>
      </c>
      <c r="F8" s="222">
        <v>285</v>
      </c>
      <c r="G8" s="181">
        <v>0.27014218009478674</v>
      </c>
      <c r="H8" s="222">
        <v>75</v>
      </c>
      <c r="I8" s="181">
        <v>7.1090047393364927E-2</v>
      </c>
      <c r="J8" s="223">
        <v>1055</v>
      </c>
    </row>
    <row r="9" spans="1:10" x14ac:dyDescent="0.35">
      <c r="A9" s="18" t="s">
        <v>137</v>
      </c>
      <c r="B9" s="19">
        <v>245</v>
      </c>
      <c r="C9" s="20">
        <v>0.37692307692307692</v>
      </c>
      <c r="D9" s="19">
        <v>275</v>
      </c>
      <c r="E9" s="20">
        <v>0.42307692307692307</v>
      </c>
      <c r="F9" s="19">
        <v>110</v>
      </c>
      <c r="G9" s="20">
        <v>0.16923076923076924</v>
      </c>
      <c r="H9" s="19">
        <v>25</v>
      </c>
      <c r="I9" s="20">
        <v>3.8461538461538464E-2</v>
      </c>
      <c r="J9" s="160">
        <v>650</v>
      </c>
    </row>
    <row r="10" spans="1:10" x14ac:dyDescent="0.35">
      <c r="A10" s="221" t="s">
        <v>138</v>
      </c>
      <c r="B10" s="222">
        <v>130</v>
      </c>
      <c r="C10" s="181">
        <v>0.30588235294117649</v>
      </c>
      <c r="D10" s="222">
        <v>170</v>
      </c>
      <c r="E10" s="181">
        <v>0.4</v>
      </c>
      <c r="F10" s="222">
        <v>110</v>
      </c>
      <c r="G10" s="181">
        <v>0.25882352941176473</v>
      </c>
      <c r="H10" s="222">
        <v>20</v>
      </c>
      <c r="I10" s="181">
        <v>4.7058823529411764E-2</v>
      </c>
      <c r="J10" s="223">
        <v>425</v>
      </c>
    </row>
    <row r="11" spans="1:10" x14ac:dyDescent="0.35">
      <c r="A11" s="43" t="s">
        <v>232</v>
      </c>
      <c r="B11" s="160">
        <v>6840</v>
      </c>
      <c r="C11" s="172">
        <v>0.39767441860465114</v>
      </c>
      <c r="D11" s="160">
        <v>7065</v>
      </c>
      <c r="E11" s="172">
        <v>0.41075581395348837</v>
      </c>
      <c r="F11" s="160">
        <v>2785</v>
      </c>
      <c r="G11" s="172">
        <v>0.16191860465116278</v>
      </c>
      <c r="H11" s="160">
        <v>510</v>
      </c>
      <c r="I11" s="172">
        <v>2.9651162790697676E-2</v>
      </c>
      <c r="J11" s="160">
        <v>17200</v>
      </c>
    </row>
    <row r="12" spans="1:10" x14ac:dyDescent="0.35">
      <c r="B12" s="24"/>
      <c r="C12" s="24"/>
      <c r="D12" s="24"/>
      <c r="E12" s="24"/>
      <c r="F12" s="24"/>
      <c r="G12" s="24"/>
      <c r="H12" s="24"/>
      <c r="I12" s="24"/>
      <c r="J12" s="24"/>
    </row>
    <row r="13" spans="1:10" x14ac:dyDescent="0.35">
      <c r="A13" s="26" t="s">
        <v>104</v>
      </c>
    </row>
    <row r="14" spans="1:10" x14ac:dyDescent="0.35">
      <c r="A14" s="185" t="s">
        <v>233</v>
      </c>
    </row>
    <row r="15" spans="1:10" x14ac:dyDescent="0.35">
      <c r="A15" s="185" t="s">
        <v>225</v>
      </c>
    </row>
    <row r="16" spans="1:10" x14ac:dyDescent="0.35">
      <c r="A16" s="224"/>
    </row>
    <row r="17" spans="1:1" x14ac:dyDescent="0.35">
      <c r="A17" s="7" t="s">
        <v>64</v>
      </c>
    </row>
  </sheetData>
  <mergeCells count="4">
    <mergeCell ref="B3:C3"/>
    <mergeCell ref="D3:E3"/>
    <mergeCell ref="F3:G3"/>
    <mergeCell ref="H3:I3"/>
  </mergeCells>
  <hyperlinks>
    <hyperlink ref="A17" location="Index!A1" display="Back to index" xr:uid="{DD42281A-C8AA-44E0-A574-6E24D631793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9EA21-20C3-4633-832D-CCF015767DA9}">
  <dimension ref="A1:Y27"/>
  <sheetViews>
    <sheetView zoomScaleNormal="100" workbookViewId="0">
      <selection activeCell="A73" sqref="A73:A74"/>
    </sheetView>
  </sheetViews>
  <sheetFormatPr defaultColWidth="8.81640625" defaultRowHeight="14.5" x14ac:dyDescent="0.35"/>
  <cols>
    <col min="1" max="1" width="11.81640625" style="2" customWidth="1"/>
    <col min="2" max="5" width="18.1796875" style="2" customWidth="1"/>
    <col min="6" max="6" width="28.54296875" style="2" customWidth="1"/>
    <col min="7" max="7" width="31.54296875" style="2" customWidth="1"/>
    <col min="8" max="8" width="29.1796875" style="2" customWidth="1"/>
    <col min="9" max="9" width="16.1796875" style="2" customWidth="1"/>
    <col min="10" max="19" width="8.81640625" style="2"/>
    <col min="20" max="20" width="8.453125" style="2" customWidth="1"/>
    <col min="21" max="21" width="8.81640625" style="2" customWidth="1"/>
    <col min="22" max="22" width="9" style="2" customWidth="1"/>
    <col min="23" max="23" width="9.54296875" style="2" customWidth="1"/>
    <col min="24" max="16384" width="8.81640625" style="2"/>
  </cols>
  <sheetData>
    <row r="1" spans="1:25" x14ac:dyDescent="0.35">
      <c r="A1" s="3" t="s">
        <v>234</v>
      </c>
    </row>
    <row r="2" spans="1:25" ht="15" customHeight="1" x14ac:dyDescent="0.35">
      <c r="A2" s="225"/>
      <c r="C2" s="226"/>
      <c r="D2" s="226"/>
      <c r="E2" s="227"/>
      <c r="F2" s="227"/>
      <c r="G2" s="227"/>
      <c r="H2" s="228"/>
      <c r="I2" s="228"/>
    </row>
    <row r="3" spans="1:25" x14ac:dyDescent="0.35">
      <c r="B3" s="12" t="s">
        <v>170</v>
      </c>
      <c r="C3" s="12"/>
      <c r="D3" s="13" t="s">
        <v>235</v>
      </c>
      <c r="E3" s="13"/>
      <c r="G3" s="114"/>
      <c r="H3" s="114"/>
      <c r="T3" s="226"/>
      <c r="W3" s="114"/>
      <c r="X3" s="226"/>
      <c r="Y3" s="226"/>
    </row>
    <row r="4" spans="1:25" ht="29" x14ac:dyDescent="0.35">
      <c r="A4" s="15" t="s">
        <v>50</v>
      </c>
      <c r="B4" s="16" t="s">
        <v>236</v>
      </c>
      <c r="C4" s="16" t="s">
        <v>237</v>
      </c>
      <c r="D4" s="16" t="s">
        <v>238</v>
      </c>
      <c r="E4" s="16" t="s">
        <v>237</v>
      </c>
      <c r="G4" s="31"/>
      <c r="S4" s="229"/>
      <c r="T4" s="229"/>
    </row>
    <row r="5" spans="1:25" ht="14.5" customHeight="1" x14ac:dyDescent="0.35">
      <c r="A5" s="111" t="s">
        <v>58</v>
      </c>
      <c r="B5" s="230">
        <v>41260</v>
      </c>
      <c r="C5" s="231">
        <v>0.11027236947190017</v>
      </c>
      <c r="D5" s="230">
        <v>723582</v>
      </c>
      <c r="E5" s="231">
        <v>0.11976113280872105</v>
      </c>
      <c r="G5" s="31"/>
      <c r="T5" s="229"/>
      <c r="U5" s="229"/>
      <c r="V5" s="229"/>
      <c r="W5" s="229"/>
    </row>
    <row r="6" spans="1:25" x14ac:dyDescent="0.35">
      <c r="A6" s="232" t="s">
        <v>59</v>
      </c>
      <c r="B6" s="233">
        <v>37960</v>
      </c>
      <c r="C6" s="234">
        <v>0.10946216713017849</v>
      </c>
      <c r="D6" s="233">
        <v>728784</v>
      </c>
      <c r="E6" s="234">
        <v>0.12056521548222793</v>
      </c>
      <c r="G6" s="45"/>
      <c r="S6" s="235"/>
      <c r="T6" s="229"/>
      <c r="U6" s="229"/>
      <c r="V6" s="229"/>
      <c r="W6" s="229"/>
    </row>
    <row r="7" spans="1:25" x14ac:dyDescent="0.35">
      <c r="A7" s="111" t="s">
        <v>60</v>
      </c>
      <c r="B7" s="230">
        <v>35620</v>
      </c>
      <c r="C7" s="231">
        <v>0.11259782985562858</v>
      </c>
      <c r="D7" s="230">
        <v>745358</v>
      </c>
      <c r="E7" s="231">
        <v>0.12137657340499466</v>
      </c>
      <c r="S7" s="235"/>
      <c r="T7" s="236"/>
      <c r="U7" s="236"/>
      <c r="V7" s="236"/>
      <c r="W7" s="236"/>
    </row>
    <row r="8" spans="1:25" x14ac:dyDescent="0.35">
      <c r="A8" s="232" t="s">
        <v>61</v>
      </c>
      <c r="B8" s="233">
        <v>35965</v>
      </c>
      <c r="C8" s="234">
        <v>0.10996037934353528</v>
      </c>
      <c r="D8" s="233">
        <v>743372</v>
      </c>
      <c r="E8" s="234">
        <v>0.12289136529220901</v>
      </c>
      <c r="G8" s="45"/>
      <c r="J8" s="40"/>
      <c r="S8" s="53"/>
      <c r="T8" s="54"/>
      <c r="U8" s="47"/>
      <c r="V8" s="54"/>
      <c r="W8" s="47"/>
    </row>
    <row r="9" spans="1:25" x14ac:dyDescent="0.35">
      <c r="A9" s="111" t="s">
        <v>62</v>
      </c>
      <c r="B9" s="230">
        <v>35705</v>
      </c>
      <c r="C9" s="231">
        <v>0.113</v>
      </c>
      <c r="D9" s="230">
        <v>732357</v>
      </c>
      <c r="E9" s="231">
        <v>0.12640556449928109</v>
      </c>
      <c r="J9" s="40"/>
      <c r="S9" s="53"/>
      <c r="T9" s="54"/>
      <c r="U9" s="47"/>
      <c r="V9" s="54"/>
      <c r="W9" s="47"/>
    </row>
    <row r="10" spans="1:25" ht="14.5" customHeight="1" x14ac:dyDescent="0.35">
      <c r="G10" s="237"/>
      <c r="H10" s="237"/>
      <c r="I10" s="235"/>
      <c r="J10" s="238"/>
      <c r="M10" s="239"/>
      <c r="N10" s="240"/>
      <c r="O10" s="240"/>
      <c r="P10" s="240"/>
      <c r="S10" s="53"/>
      <c r="T10" s="54"/>
      <c r="U10" s="47"/>
      <c r="V10" s="54"/>
      <c r="W10" s="47"/>
    </row>
    <row r="11" spans="1:25" x14ac:dyDescent="0.35">
      <c r="A11" s="60" t="s">
        <v>239</v>
      </c>
      <c r="S11" s="53"/>
      <c r="T11" s="54"/>
      <c r="U11" s="47"/>
      <c r="V11" s="54"/>
      <c r="W11" s="47"/>
    </row>
    <row r="12" spans="1:25" x14ac:dyDescent="0.35">
      <c r="A12" s="60" t="s">
        <v>225</v>
      </c>
    </row>
    <row r="13" spans="1:25" x14ac:dyDescent="0.35">
      <c r="A13" s="224"/>
      <c r="H13" s="45"/>
    </row>
    <row r="14" spans="1:25" x14ac:dyDescent="0.35">
      <c r="A14" s="7" t="s">
        <v>64</v>
      </c>
    </row>
    <row r="20" spans="2:10" x14ac:dyDescent="0.35">
      <c r="H20" s="3"/>
    </row>
    <row r="21" spans="2:10" x14ac:dyDescent="0.35">
      <c r="D21" s="229"/>
      <c r="E21" s="229"/>
      <c r="F21" s="229"/>
      <c r="G21" s="229"/>
    </row>
    <row r="22" spans="2:10" x14ac:dyDescent="0.35">
      <c r="D22" s="236"/>
      <c r="E22" s="236"/>
      <c r="F22" s="236"/>
      <c r="G22" s="236"/>
    </row>
    <row r="23" spans="2:10" x14ac:dyDescent="0.35">
      <c r="B23" s="241"/>
      <c r="D23" s="241"/>
      <c r="E23" s="242"/>
      <c r="F23" s="241"/>
      <c r="G23" s="242"/>
      <c r="I23" s="243"/>
      <c r="J23" s="244"/>
    </row>
    <row r="24" spans="2:10" x14ac:dyDescent="0.35">
      <c r="B24" s="241"/>
      <c r="D24" s="241"/>
      <c r="E24" s="242"/>
      <c r="F24" s="241"/>
      <c r="G24" s="242"/>
      <c r="I24" s="243"/>
      <c r="J24" s="244"/>
    </row>
    <row r="25" spans="2:10" x14ac:dyDescent="0.35">
      <c r="B25" s="241"/>
      <c r="D25" s="241"/>
      <c r="E25" s="242"/>
      <c r="F25" s="241"/>
      <c r="G25" s="242"/>
    </row>
    <row r="26" spans="2:10" x14ac:dyDescent="0.35">
      <c r="B26" s="241"/>
      <c r="D26" s="241"/>
      <c r="E26" s="242"/>
      <c r="F26" s="241"/>
      <c r="G26" s="242"/>
    </row>
    <row r="27" spans="2:10" x14ac:dyDescent="0.35">
      <c r="B27" s="241"/>
      <c r="D27" s="241"/>
      <c r="E27" s="242"/>
      <c r="F27" s="241"/>
      <c r="G27" s="242"/>
    </row>
  </sheetData>
  <mergeCells count="10">
    <mergeCell ref="T6:U6"/>
    <mergeCell ref="V6:W6"/>
    <mergeCell ref="D21:E21"/>
    <mergeCell ref="F21:G21"/>
    <mergeCell ref="E2:G2"/>
    <mergeCell ref="H2:I2"/>
    <mergeCell ref="B3:C3"/>
    <mergeCell ref="D3:E3"/>
    <mergeCell ref="S4:T4"/>
    <mergeCell ref="T5:W5"/>
  </mergeCells>
  <hyperlinks>
    <hyperlink ref="A14" location="Index!A1" display="Back to index" xr:uid="{642DBF43-B235-4097-8133-968C2F3BCA59}"/>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44C5A-4C37-40A0-904C-249B54DFD603}">
  <dimension ref="A1:U103"/>
  <sheetViews>
    <sheetView zoomScaleNormal="100" workbookViewId="0">
      <pane xSplit="1" topLeftCell="B1" activePane="topRight" state="frozen"/>
      <selection activeCell="A73" sqref="A73:A74"/>
      <selection pane="topRight" activeCell="A73" sqref="A73:A74"/>
    </sheetView>
  </sheetViews>
  <sheetFormatPr defaultColWidth="8.81640625" defaultRowHeight="14.5" x14ac:dyDescent="0.35"/>
  <cols>
    <col min="1" max="1" width="36.1796875" style="5" customWidth="1"/>
    <col min="2" max="21" width="11.81640625" style="5" customWidth="1"/>
    <col min="22" max="16384" width="8.81640625" style="5"/>
  </cols>
  <sheetData>
    <row r="1" spans="1:21" x14ac:dyDescent="0.35">
      <c r="A1" s="27" t="s">
        <v>240</v>
      </c>
    </row>
    <row r="2" spans="1:21" x14ac:dyDescent="0.35">
      <c r="A2" s="144"/>
    </row>
    <row r="3" spans="1:21" ht="15" customHeight="1" thickBot="1" x14ac:dyDescent="0.4">
      <c r="B3" s="245" t="s">
        <v>174</v>
      </c>
      <c r="C3" s="246"/>
      <c r="D3" s="246"/>
      <c r="E3" s="246"/>
      <c r="F3" s="247"/>
      <c r="G3" s="248" t="s">
        <v>68</v>
      </c>
      <c r="H3" s="249"/>
      <c r="I3" s="249"/>
      <c r="J3" s="249"/>
      <c r="K3" s="250"/>
      <c r="L3" s="245" t="s">
        <v>176</v>
      </c>
      <c r="M3" s="246"/>
      <c r="N3" s="246"/>
      <c r="O3" s="246"/>
      <c r="P3" s="247"/>
      <c r="Q3" s="248" t="s">
        <v>70</v>
      </c>
      <c r="R3" s="249"/>
      <c r="S3" s="249"/>
      <c r="T3" s="249"/>
      <c r="U3" s="250"/>
    </row>
    <row r="4" spans="1:21" ht="28.5" customHeight="1" x14ac:dyDescent="0.35">
      <c r="B4" s="192" t="s">
        <v>140</v>
      </c>
      <c r="C4" s="193"/>
      <c r="D4" s="192" t="s">
        <v>141</v>
      </c>
      <c r="E4" s="193"/>
      <c r="F4" s="251" t="s">
        <v>103</v>
      </c>
      <c r="G4" s="192" t="s">
        <v>140</v>
      </c>
      <c r="H4" s="193"/>
      <c r="I4" s="192" t="s">
        <v>141</v>
      </c>
      <c r="J4" s="193"/>
      <c r="K4" s="251" t="s">
        <v>103</v>
      </c>
      <c r="L4" s="192" t="s">
        <v>140</v>
      </c>
      <c r="M4" s="193"/>
      <c r="N4" s="192" t="s">
        <v>141</v>
      </c>
      <c r="O4" s="193"/>
      <c r="P4" s="251" t="s">
        <v>103</v>
      </c>
      <c r="Q4" s="192" t="s">
        <v>140</v>
      </c>
      <c r="R4" s="193"/>
      <c r="S4" s="192" t="s">
        <v>141</v>
      </c>
      <c r="T4" s="193"/>
      <c r="U4" s="251" t="s">
        <v>103</v>
      </c>
    </row>
    <row r="5" spans="1:21" x14ac:dyDescent="0.35">
      <c r="A5" s="15" t="s">
        <v>108</v>
      </c>
      <c r="B5" s="199" t="s">
        <v>51</v>
      </c>
      <c r="C5" s="199" t="s">
        <v>129</v>
      </c>
      <c r="D5" s="199" t="s">
        <v>51</v>
      </c>
      <c r="E5" s="199" t="s">
        <v>129</v>
      </c>
      <c r="F5" s="199" t="s">
        <v>51</v>
      </c>
      <c r="G5" s="199" t="s">
        <v>51</v>
      </c>
      <c r="H5" s="199" t="s">
        <v>129</v>
      </c>
      <c r="I5" s="199" t="s">
        <v>51</v>
      </c>
      <c r="J5" s="199" t="s">
        <v>129</v>
      </c>
      <c r="K5" s="199" t="s">
        <v>51</v>
      </c>
      <c r="L5" s="199" t="s">
        <v>51</v>
      </c>
      <c r="M5" s="199" t="s">
        <v>129</v>
      </c>
      <c r="N5" s="199" t="s">
        <v>51</v>
      </c>
      <c r="O5" s="199" t="s">
        <v>129</v>
      </c>
      <c r="P5" s="199" t="s">
        <v>51</v>
      </c>
      <c r="Q5" s="199" t="s">
        <v>51</v>
      </c>
      <c r="R5" s="199" t="s">
        <v>129</v>
      </c>
      <c r="S5" s="199" t="s">
        <v>51</v>
      </c>
      <c r="T5" s="199" t="s">
        <v>129</v>
      </c>
      <c r="U5" s="199" t="s">
        <v>51</v>
      </c>
    </row>
    <row r="6" spans="1:21" x14ac:dyDescent="0.35">
      <c r="A6" s="18" t="s">
        <v>178</v>
      </c>
      <c r="B6" s="122">
        <v>405</v>
      </c>
      <c r="C6" s="200">
        <v>0.12628304821150854</v>
      </c>
      <c r="D6" s="122">
        <v>2810</v>
      </c>
      <c r="E6" s="200">
        <v>0.87371695178849151</v>
      </c>
      <c r="F6" s="122">
        <v>3215</v>
      </c>
      <c r="G6" s="122">
        <v>380</v>
      </c>
      <c r="H6" s="200">
        <v>0.10919043503313167</v>
      </c>
      <c r="I6" s="122">
        <v>3090</v>
      </c>
      <c r="J6" s="200">
        <v>0.89080956496686836</v>
      </c>
      <c r="K6" s="122">
        <v>3470</v>
      </c>
      <c r="L6" s="122">
        <v>95</v>
      </c>
      <c r="M6" s="200">
        <v>8.8679245283018862E-2</v>
      </c>
      <c r="N6" s="122">
        <v>965</v>
      </c>
      <c r="O6" s="200">
        <v>0.91132075471698115</v>
      </c>
      <c r="P6" s="122">
        <v>1060</v>
      </c>
      <c r="Q6" s="122">
        <v>5</v>
      </c>
      <c r="R6" s="200">
        <v>5.5555555555555552E-2</v>
      </c>
      <c r="S6" s="122">
        <v>110</v>
      </c>
      <c r="T6" s="200">
        <v>0.94444444444444442</v>
      </c>
      <c r="U6" s="122">
        <v>115</v>
      </c>
    </row>
    <row r="7" spans="1:21" x14ac:dyDescent="0.35">
      <c r="A7" s="21" t="s">
        <v>179</v>
      </c>
      <c r="B7" s="203">
        <v>890</v>
      </c>
      <c r="C7" s="126">
        <v>0.10087271902980846</v>
      </c>
      <c r="D7" s="203">
        <v>7935</v>
      </c>
      <c r="E7" s="126">
        <v>0.89912728097019157</v>
      </c>
      <c r="F7" s="203">
        <v>8825</v>
      </c>
      <c r="G7" s="203">
        <v>140</v>
      </c>
      <c r="H7" s="126">
        <v>0.1087124132613724</v>
      </c>
      <c r="I7" s="203">
        <v>1155</v>
      </c>
      <c r="J7" s="126">
        <v>0.89128758673862762</v>
      </c>
      <c r="K7" s="203">
        <v>1295</v>
      </c>
      <c r="L7" s="203">
        <v>380</v>
      </c>
      <c r="M7" s="126">
        <v>7.7935430804030439E-2</v>
      </c>
      <c r="N7" s="203">
        <v>4485</v>
      </c>
      <c r="O7" s="126">
        <v>0.92206456919596957</v>
      </c>
      <c r="P7" s="203">
        <v>4865</v>
      </c>
      <c r="Q7" s="203">
        <v>25</v>
      </c>
      <c r="R7" s="126">
        <v>9.5435684647302899E-2</v>
      </c>
      <c r="S7" s="203">
        <v>215</v>
      </c>
      <c r="T7" s="126">
        <v>0.9045643153526971</v>
      </c>
      <c r="U7" s="203">
        <v>235</v>
      </c>
    </row>
    <row r="8" spans="1:21" x14ac:dyDescent="0.35">
      <c r="A8" s="18" t="s">
        <v>180</v>
      </c>
      <c r="B8" s="122">
        <v>7995</v>
      </c>
      <c r="C8" s="200">
        <v>0.14124213947572953</v>
      </c>
      <c r="D8" s="122">
        <v>48615</v>
      </c>
      <c r="E8" s="200">
        <v>0.8587578605242705</v>
      </c>
      <c r="F8" s="122">
        <v>56610</v>
      </c>
      <c r="G8" s="122">
        <v>610</v>
      </c>
      <c r="H8" s="200">
        <v>0.15480427046263345</v>
      </c>
      <c r="I8" s="122">
        <v>3325</v>
      </c>
      <c r="J8" s="200">
        <v>0.84519572953736655</v>
      </c>
      <c r="K8" s="122">
        <v>3935</v>
      </c>
      <c r="L8" s="122">
        <v>1845</v>
      </c>
      <c r="M8" s="200">
        <v>0.11943869632695292</v>
      </c>
      <c r="N8" s="122">
        <v>13615</v>
      </c>
      <c r="O8" s="200">
        <v>0.88056130367304708</v>
      </c>
      <c r="P8" s="122">
        <v>15465</v>
      </c>
      <c r="Q8" s="122">
        <v>350</v>
      </c>
      <c r="R8" s="200">
        <v>9.4010206822455006E-2</v>
      </c>
      <c r="S8" s="122">
        <v>3280</v>
      </c>
      <c r="T8" s="200">
        <v>0.90598979317754502</v>
      </c>
      <c r="U8" s="122">
        <v>3630</v>
      </c>
    </row>
    <row r="9" spans="1:21" x14ac:dyDescent="0.35">
      <c r="A9" s="21" t="s">
        <v>181</v>
      </c>
      <c r="B9" s="203">
        <v>3635</v>
      </c>
      <c r="C9" s="126">
        <v>0.14953117289027801</v>
      </c>
      <c r="D9" s="203">
        <v>20680</v>
      </c>
      <c r="E9" s="126">
        <v>0.85046882710972205</v>
      </c>
      <c r="F9" s="203">
        <v>24315</v>
      </c>
      <c r="G9" s="203">
        <v>225</v>
      </c>
      <c r="H9" s="126">
        <v>0.15227736233854522</v>
      </c>
      <c r="I9" s="203">
        <v>1245</v>
      </c>
      <c r="J9" s="126">
        <v>0.84772263766145484</v>
      </c>
      <c r="K9" s="203">
        <v>1470</v>
      </c>
      <c r="L9" s="203">
        <v>535</v>
      </c>
      <c r="M9" s="126">
        <v>0.10998970133882595</v>
      </c>
      <c r="N9" s="203">
        <v>4320</v>
      </c>
      <c r="O9" s="126">
        <v>0.89001029866117409</v>
      </c>
      <c r="P9" s="203">
        <v>4855</v>
      </c>
      <c r="Q9" s="203">
        <v>70</v>
      </c>
      <c r="R9" s="126">
        <v>8.8719898605830169E-2</v>
      </c>
      <c r="S9" s="203">
        <v>685</v>
      </c>
      <c r="T9" s="126">
        <v>0.91128010139416982</v>
      </c>
      <c r="U9" s="203">
        <v>755</v>
      </c>
    </row>
    <row r="10" spans="1:21" s="27" customFormat="1" x14ac:dyDescent="0.35">
      <c r="A10" s="43" t="s">
        <v>182</v>
      </c>
      <c r="B10" s="205">
        <v>2680</v>
      </c>
      <c r="C10" s="206">
        <v>0.10633062115499108</v>
      </c>
      <c r="D10" s="205">
        <v>22515</v>
      </c>
      <c r="E10" s="206">
        <v>0.89366937884500897</v>
      </c>
      <c r="F10" s="205">
        <v>25195</v>
      </c>
      <c r="G10" s="205">
        <v>665</v>
      </c>
      <c r="H10" s="206">
        <v>0.17373103087388803</v>
      </c>
      <c r="I10" s="205">
        <v>3160</v>
      </c>
      <c r="J10" s="206">
        <v>0.82626896912611203</v>
      </c>
      <c r="K10" s="205">
        <v>3820</v>
      </c>
      <c r="L10" s="205">
        <v>525</v>
      </c>
      <c r="M10" s="206">
        <v>0.10613733036256837</v>
      </c>
      <c r="N10" s="205">
        <v>4415</v>
      </c>
      <c r="O10" s="206">
        <v>0.89386266963743166</v>
      </c>
      <c r="P10" s="205">
        <v>4935</v>
      </c>
      <c r="Q10" s="205">
        <v>180</v>
      </c>
      <c r="R10" s="206">
        <v>9.1095189355168887E-2</v>
      </c>
      <c r="S10" s="205">
        <v>1655</v>
      </c>
      <c r="T10" s="206">
        <v>0.90890481064483108</v>
      </c>
      <c r="U10" s="205">
        <v>1835</v>
      </c>
    </row>
    <row r="11" spans="1:21" x14ac:dyDescent="0.35">
      <c r="A11" s="21" t="s">
        <v>227</v>
      </c>
      <c r="B11" s="203">
        <v>2530</v>
      </c>
      <c r="C11" s="126">
        <v>0.10529164411507556</v>
      </c>
      <c r="D11" s="203">
        <v>21490</v>
      </c>
      <c r="E11" s="126">
        <v>0.89470835588492448</v>
      </c>
      <c r="F11" s="203">
        <v>24020</v>
      </c>
      <c r="G11" s="203">
        <v>575</v>
      </c>
      <c r="H11" s="126">
        <v>0.17645250537964954</v>
      </c>
      <c r="I11" s="203">
        <v>2680</v>
      </c>
      <c r="J11" s="126">
        <v>0.82354749462035048</v>
      </c>
      <c r="K11" s="203">
        <v>3255</v>
      </c>
      <c r="L11" s="203">
        <v>430</v>
      </c>
      <c r="M11" s="126">
        <v>0.10643564356435643</v>
      </c>
      <c r="N11" s="203">
        <v>3610</v>
      </c>
      <c r="O11" s="126">
        <v>0.89356435643564358</v>
      </c>
      <c r="P11" s="203">
        <v>4040</v>
      </c>
      <c r="Q11" s="203">
        <v>160</v>
      </c>
      <c r="R11" s="126">
        <v>9.7530864197530862E-2</v>
      </c>
      <c r="S11" s="203">
        <v>1460</v>
      </c>
      <c r="T11" s="126">
        <v>0.90246913580246912</v>
      </c>
      <c r="U11" s="203">
        <v>1620</v>
      </c>
    </row>
    <row r="12" spans="1:21" ht="29" x14ac:dyDescent="0.35">
      <c r="A12" s="163" t="s">
        <v>184</v>
      </c>
      <c r="B12" s="122">
        <v>20</v>
      </c>
      <c r="C12" s="200">
        <v>0.22105263157894736</v>
      </c>
      <c r="D12" s="122">
        <v>75</v>
      </c>
      <c r="E12" s="200">
        <v>0.77894736842105261</v>
      </c>
      <c r="F12" s="122">
        <v>95</v>
      </c>
      <c r="G12" s="122" t="s">
        <v>185</v>
      </c>
      <c r="H12" s="200" t="s">
        <v>185</v>
      </c>
      <c r="I12" s="122" t="s">
        <v>185</v>
      </c>
      <c r="J12" s="200" t="s">
        <v>185</v>
      </c>
      <c r="K12" s="122" t="s">
        <v>185</v>
      </c>
      <c r="L12" s="122">
        <v>0</v>
      </c>
      <c r="M12" s="200" t="s">
        <v>185</v>
      </c>
      <c r="N12" s="122">
        <v>5</v>
      </c>
      <c r="O12" s="200" t="s">
        <v>185</v>
      </c>
      <c r="P12" s="122">
        <v>5</v>
      </c>
      <c r="Q12" s="122">
        <v>0</v>
      </c>
      <c r="R12" s="200" t="s">
        <v>185</v>
      </c>
      <c r="S12" s="122">
        <v>0</v>
      </c>
      <c r="T12" s="200" t="s">
        <v>185</v>
      </c>
      <c r="U12" s="122">
        <v>0</v>
      </c>
    </row>
    <row r="13" spans="1:21" x14ac:dyDescent="0.35">
      <c r="A13" s="164" t="s">
        <v>76</v>
      </c>
      <c r="B13" s="203">
        <v>560</v>
      </c>
      <c r="C13" s="126">
        <v>0.12375909993381866</v>
      </c>
      <c r="D13" s="203">
        <v>3970</v>
      </c>
      <c r="E13" s="126">
        <v>0.87624090006618138</v>
      </c>
      <c r="F13" s="203">
        <v>4535</v>
      </c>
      <c r="G13" s="203">
        <v>165</v>
      </c>
      <c r="H13" s="126">
        <v>0.20468557336621454</v>
      </c>
      <c r="I13" s="203">
        <v>645</v>
      </c>
      <c r="J13" s="126">
        <v>0.79531442663378549</v>
      </c>
      <c r="K13" s="203">
        <v>810</v>
      </c>
      <c r="L13" s="203">
        <v>90</v>
      </c>
      <c r="M13" s="126">
        <v>0.1066350710900474</v>
      </c>
      <c r="N13" s="203">
        <v>755</v>
      </c>
      <c r="O13" s="126">
        <v>0.89336492890995256</v>
      </c>
      <c r="P13" s="203">
        <v>845</v>
      </c>
      <c r="Q13" s="203">
        <v>50</v>
      </c>
      <c r="R13" s="126">
        <v>0.10344827586206896</v>
      </c>
      <c r="S13" s="203">
        <v>440</v>
      </c>
      <c r="T13" s="126">
        <v>0.89655172413793105</v>
      </c>
      <c r="U13" s="203">
        <v>495</v>
      </c>
    </row>
    <row r="14" spans="1:21" x14ac:dyDescent="0.35">
      <c r="A14" s="163" t="s">
        <v>78</v>
      </c>
      <c r="B14" s="122">
        <v>390</v>
      </c>
      <c r="C14" s="200">
        <v>0.1042830540037244</v>
      </c>
      <c r="D14" s="122">
        <v>3365</v>
      </c>
      <c r="E14" s="200">
        <v>0.8957169459962756</v>
      </c>
      <c r="F14" s="122">
        <v>3760</v>
      </c>
      <c r="G14" s="122">
        <v>55</v>
      </c>
      <c r="H14" s="200">
        <v>0.1623931623931624</v>
      </c>
      <c r="I14" s="122">
        <v>295</v>
      </c>
      <c r="J14" s="200">
        <v>0.83760683760683763</v>
      </c>
      <c r="K14" s="122">
        <v>350</v>
      </c>
      <c r="L14" s="122">
        <v>85</v>
      </c>
      <c r="M14" s="200">
        <v>9.3645484949832769E-2</v>
      </c>
      <c r="N14" s="122">
        <v>815</v>
      </c>
      <c r="O14" s="200">
        <v>0.90635451505016729</v>
      </c>
      <c r="P14" s="122">
        <v>895</v>
      </c>
      <c r="Q14" s="122">
        <v>15</v>
      </c>
      <c r="R14" s="200">
        <v>7.926829268292683E-2</v>
      </c>
      <c r="S14" s="122">
        <v>150</v>
      </c>
      <c r="T14" s="200">
        <v>0.92073170731707321</v>
      </c>
      <c r="U14" s="122">
        <v>165</v>
      </c>
    </row>
    <row r="15" spans="1:21" x14ac:dyDescent="0.35">
      <c r="A15" s="164" t="s">
        <v>80</v>
      </c>
      <c r="B15" s="203">
        <v>625</v>
      </c>
      <c r="C15" s="126">
        <v>9.4422552288572298E-2</v>
      </c>
      <c r="D15" s="203">
        <v>5975</v>
      </c>
      <c r="E15" s="126">
        <v>0.90557744771142767</v>
      </c>
      <c r="F15" s="203">
        <v>6600</v>
      </c>
      <c r="G15" s="203">
        <v>100</v>
      </c>
      <c r="H15" s="126">
        <v>0.17813051146384479</v>
      </c>
      <c r="I15" s="203">
        <v>465</v>
      </c>
      <c r="J15" s="126">
        <v>0.82186948853615527</v>
      </c>
      <c r="K15" s="203">
        <v>565</v>
      </c>
      <c r="L15" s="203">
        <v>80</v>
      </c>
      <c r="M15" s="126">
        <v>0.10869565217391304</v>
      </c>
      <c r="N15" s="203">
        <v>655</v>
      </c>
      <c r="O15" s="126">
        <v>0.89130434782608692</v>
      </c>
      <c r="P15" s="203">
        <v>735</v>
      </c>
      <c r="Q15" s="203">
        <v>35</v>
      </c>
      <c r="R15" s="126">
        <v>0.1223021582733813</v>
      </c>
      <c r="S15" s="203">
        <v>245</v>
      </c>
      <c r="T15" s="126">
        <v>0.87769784172661869</v>
      </c>
      <c r="U15" s="203">
        <v>280</v>
      </c>
    </row>
    <row r="16" spans="1:21" x14ac:dyDescent="0.35">
      <c r="A16" s="163" t="s">
        <v>82</v>
      </c>
      <c r="B16" s="122">
        <v>205</v>
      </c>
      <c r="C16" s="200">
        <v>8.476658476658476E-2</v>
      </c>
      <c r="D16" s="122">
        <v>2235</v>
      </c>
      <c r="E16" s="200">
        <v>0.91523341523341528</v>
      </c>
      <c r="F16" s="122">
        <v>2440</v>
      </c>
      <c r="G16" s="122">
        <v>20</v>
      </c>
      <c r="H16" s="200">
        <v>0.11320754716981132</v>
      </c>
      <c r="I16" s="122">
        <v>140</v>
      </c>
      <c r="J16" s="200">
        <v>0.8867924528301887</v>
      </c>
      <c r="K16" s="122">
        <v>160</v>
      </c>
      <c r="L16" s="122">
        <v>15</v>
      </c>
      <c r="M16" s="200">
        <v>7.0175438596491224E-2</v>
      </c>
      <c r="N16" s="122">
        <v>210</v>
      </c>
      <c r="O16" s="200">
        <v>0.92982456140350878</v>
      </c>
      <c r="P16" s="122">
        <v>230</v>
      </c>
      <c r="Q16" s="122">
        <v>0</v>
      </c>
      <c r="R16" s="200">
        <v>1.6393442622950821E-2</v>
      </c>
      <c r="S16" s="122">
        <v>60</v>
      </c>
      <c r="T16" s="200">
        <v>0.98360655737704916</v>
      </c>
      <c r="U16" s="122">
        <v>60</v>
      </c>
    </row>
    <row r="17" spans="1:21" x14ac:dyDescent="0.35">
      <c r="A17" s="164" t="s">
        <v>84</v>
      </c>
      <c r="B17" s="203">
        <v>0</v>
      </c>
      <c r="C17" s="126">
        <v>0.05</v>
      </c>
      <c r="D17" s="203">
        <v>40</v>
      </c>
      <c r="E17" s="126">
        <v>0.95</v>
      </c>
      <c r="F17" s="203">
        <v>40</v>
      </c>
      <c r="G17" s="203">
        <v>0</v>
      </c>
      <c r="H17" s="126" t="s">
        <v>185</v>
      </c>
      <c r="I17" s="203">
        <v>10</v>
      </c>
      <c r="J17" s="126" t="s">
        <v>185</v>
      </c>
      <c r="K17" s="203">
        <v>10</v>
      </c>
      <c r="L17" s="203">
        <v>0</v>
      </c>
      <c r="M17" s="126" t="s">
        <v>185</v>
      </c>
      <c r="N17" s="203">
        <v>10</v>
      </c>
      <c r="O17" s="252" t="s">
        <v>185</v>
      </c>
      <c r="P17" s="203">
        <v>10</v>
      </c>
      <c r="Q17" s="203">
        <v>0</v>
      </c>
      <c r="R17" s="126">
        <v>5.8823529411764705E-2</v>
      </c>
      <c r="S17" s="203">
        <v>15</v>
      </c>
      <c r="T17" s="126">
        <v>0.94117647058823528</v>
      </c>
      <c r="U17" s="203">
        <v>15</v>
      </c>
    </row>
    <row r="18" spans="1:21" ht="29" x14ac:dyDescent="0.35">
      <c r="A18" s="163" t="s">
        <v>86</v>
      </c>
      <c r="B18" s="122">
        <v>440</v>
      </c>
      <c r="C18" s="200">
        <v>0.13012477718360071</v>
      </c>
      <c r="D18" s="122">
        <v>2930</v>
      </c>
      <c r="E18" s="200">
        <v>0.86987522281639929</v>
      </c>
      <c r="F18" s="122">
        <v>3365</v>
      </c>
      <c r="G18" s="122">
        <v>170</v>
      </c>
      <c r="H18" s="200">
        <v>0.17954070981210857</v>
      </c>
      <c r="I18" s="122">
        <v>785</v>
      </c>
      <c r="J18" s="200">
        <v>0.82045929018789143</v>
      </c>
      <c r="K18" s="122">
        <v>960</v>
      </c>
      <c r="L18" s="122">
        <v>70</v>
      </c>
      <c r="M18" s="200">
        <v>0.14049586776859505</v>
      </c>
      <c r="N18" s="122">
        <v>415</v>
      </c>
      <c r="O18" s="200">
        <v>0.85950413223140498</v>
      </c>
      <c r="P18" s="122">
        <v>485</v>
      </c>
      <c r="Q18" s="122">
        <v>30</v>
      </c>
      <c r="R18" s="200">
        <v>9.2063492063492069E-2</v>
      </c>
      <c r="S18" s="122">
        <v>285</v>
      </c>
      <c r="T18" s="200">
        <v>0.90793650793650793</v>
      </c>
      <c r="U18" s="122">
        <v>315</v>
      </c>
    </row>
    <row r="19" spans="1:21" ht="29" x14ac:dyDescent="0.35">
      <c r="A19" s="164" t="s">
        <v>88</v>
      </c>
      <c r="B19" s="203">
        <v>85</v>
      </c>
      <c r="C19" s="126">
        <v>0.1</v>
      </c>
      <c r="D19" s="203">
        <v>755</v>
      </c>
      <c r="E19" s="126">
        <v>0.9</v>
      </c>
      <c r="F19" s="203">
        <v>840</v>
      </c>
      <c r="G19" s="203">
        <v>40</v>
      </c>
      <c r="H19" s="126">
        <v>0.13986013986013987</v>
      </c>
      <c r="I19" s="203">
        <v>245</v>
      </c>
      <c r="J19" s="126">
        <v>0.8601398601398601</v>
      </c>
      <c r="K19" s="203">
        <v>285</v>
      </c>
      <c r="L19" s="203">
        <v>35</v>
      </c>
      <c r="M19" s="126">
        <v>0.14117647058823529</v>
      </c>
      <c r="N19" s="203">
        <v>220</v>
      </c>
      <c r="O19" s="126">
        <v>0.85882352941176476</v>
      </c>
      <c r="P19" s="203">
        <v>255</v>
      </c>
      <c r="Q19" s="203">
        <v>5</v>
      </c>
      <c r="R19" s="126">
        <v>8.8235294117647065E-2</v>
      </c>
      <c r="S19" s="203">
        <v>60</v>
      </c>
      <c r="T19" s="126">
        <v>0.91176470588235292</v>
      </c>
      <c r="U19" s="203">
        <v>70</v>
      </c>
    </row>
    <row r="20" spans="1:21" ht="29" x14ac:dyDescent="0.35">
      <c r="A20" s="163" t="s">
        <v>90</v>
      </c>
      <c r="B20" s="122">
        <v>145</v>
      </c>
      <c r="C20" s="200">
        <v>7.5718015665796348E-2</v>
      </c>
      <c r="D20" s="122">
        <v>1770</v>
      </c>
      <c r="E20" s="200">
        <v>0.92428198433420361</v>
      </c>
      <c r="F20" s="122">
        <v>1915</v>
      </c>
      <c r="G20" s="122">
        <v>10</v>
      </c>
      <c r="H20" s="200">
        <v>0.24324324324324326</v>
      </c>
      <c r="I20" s="122">
        <v>30</v>
      </c>
      <c r="J20" s="200">
        <v>0.7567567567567568</v>
      </c>
      <c r="K20" s="122">
        <v>35</v>
      </c>
      <c r="L20" s="122">
        <v>40</v>
      </c>
      <c r="M20" s="200">
        <v>8.7356321839080459E-2</v>
      </c>
      <c r="N20" s="122">
        <v>395</v>
      </c>
      <c r="O20" s="200">
        <v>0.91264367816091951</v>
      </c>
      <c r="P20" s="122">
        <v>435</v>
      </c>
      <c r="Q20" s="122">
        <v>25</v>
      </c>
      <c r="R20" s="200">
        <v>0.10697674418604651</v>
      </c>
      <c r="S20" s="122">
        <v>190</v>
      </c>
      <c r="T20" s="200">
        <v>0.89302325581395348</v>
      </c>
      <c r="U20" s="122">
        <v>215</v>
      </c>
    </row>
    <row r="21" spans="1:21" x14ac:dyDescent="0.35">
      <c r="A21" s="164" t="s">
        <v>91</v>
      </c>
      <c r="B21" s="203">
        <v>55</v>
      </c>
      <c r="C21" s="126">
        <v>0.12993039443155452</v>
      </c>
      <c r="D21" s="203">
        <v>375</v>
      </c>
      <c r="E21" s="126">
        <v>0.87006960556844548</v>
      </c>
      <c r="F21" s="203">
        <v>430</v>
      </c>
      <c r="G21" s="203">
        <v>10</v>
      </c>
      <c r="H21" s="126">
        <v>0.15068493150684931</v>
      </c>
      <c r="I21" s="203">
        <v>60</v>
      </c>
      <c r="J21" s="126">
        <v>0.84931506849315075</v>
      </c>
      <c r="K21" s="203">
        <v>75</v>
      </c>
      <c r="L21" s="203">
        <v>20</v>
      </c>
      <c r="M21" s="126">
        <v>0.12328767123287671</v>
      </c>
      <c r="N21" s="203">
        <v>130</v>
      </c>
      <c r="O21" s="126">
        <v>0.87671232876712324</v>
      </c>
      <c r="P21" s="203">
        <v>145</v>
      </c>
      <c r="Q21" s="203">
        <v>0</v>
      </c>
      <c r="R21" s="126" t="s">
        <v>185</v>
      </c>
      <c r="S21" s="203">
        <v>10</v>
      </c>
      <c r="T21" s="126" t="s">
        <v>185</v>
      </c>
      <c r="U21" s="203">
        <v>10</v>
      </c>
    </row>
    <row r="22" spans="1:21" x14ac:dyDescent="0.35">
      <c r="A22" s="18" t="s">
        <v>228</v>
      </c>
      <c r="B22" s="122">
        <v>155</v>
      </c>
      <c r="C22" s="200">
        <v>0.12955122777307368</v>
      </c>
      <c r="D22" s="122">
        <v>1030</v>
      </c>
      <c r="E22" s="200">
        <v>0.87044877222692629</v>
      </c>
      <c r="F22" s="122">
        <v>1180</v>
      </c>
      <c r="G22" s="122">
        <v>90</v>
      </c>
      <c r="H22" s="200">
        <v>0.15641476274165203</v>
      </c>
      <c r="I22" s="122">
        <v>480</v>
      </c>
      <c r="J22" s="200">
        <v>0.843585237258348</v>
      </c>
      <c r="K22" s="122">
        <v>570</v>
      </c>
      <c r="L22" s="122">
        <v>95</v>
      </c>
      <c r="M22" s="200">
        <v>0.10344827586206896</v>
      </c>
      <c r="N22" s="122">
        <v>805</v>
      </c>
      <c r="O22" s="200">
        <v>0.89655172413793105</v>
      </c>
      <c r="P22" s="122">
        <v>900</v>
      </c>
      <c r="Q22" s="122">
        <v>20</v>
      </c>
      <c r="R22" s="200">
        <v>8.9201877934272297E-2</v>
      </c>
      <c r="S22" s="122">
        <v>195</v>
      </c>
      <c r="T22" s="200">
        <v>0.91079812206572774</v>
      </c>
      <c r="U22" s="122">
        <v>215</v>
      </c>
    </row>
    <row r="23" spans="1:21" x14ac:dyDescent="0.35">
      <c r="A23" s="164" t="s">
        <v>75</v>
      </c>
      <c r="B23" s="203">
        <v>5</v>
      </c>
      <c r="C23" s="126">
        <v>7.4999999999999997E-2</v>
      </c>
      <c r="D23" s="203">
        <v>35</v>
      </c>
      <c r="E23" s="126">
        <v>0.92500000000000004</v>
      </c>
      <c r="F23" s="203">
        <v>40</v>
      </c>
      <c r="G23" s="203">
        <v>20</v>
      </c>
      <c r="H23" s="126">
        <v>0.18367346938775511</v>
      </c>
      <c r="I23" s="203">
        <v>80</v>
      </c>
      <c r="J23" s="126">
        <v>0.81632653061224492</v>
      </c>
      <c r="K23" s="203">
        <v>100</v>
      </c>
      <c r="L23" s="203">
        <v>5</v>
      </c>
      <c r="M23" s="126">
        <v>7.0175438596491224E-2</v>
      </c>
      <c r="N23" s="203">
        <v>55</v>
      </c>
      <c r="O23" s="126">
        <v>0.92982456140350878</v>
      </c>
      <c r="P23" s="203">
        <v>55</v>
      </c>
      <c r="Q23" s="203">
        <v>0</v>
      </c>
      <c r="R23" s="126" t="s">
        <v>185</v>
      </c>
      <c r="S23" s="203">
        <v>0</v>
      </c>
      <c r="T23" s="126" t="s">
        <v>185</v>
      </c>
      <c r="U23" s="203">
        <v>0</v>
      </c>
    </row>
    <row r="24" spans="1:21" x14ac:dyDescent="0.35">
      <c r="A24" s="163" t="s">
        <v>77</v>
      </c>
      <c r="B24" s="122">
        <v>0</v>
      </c>
      <c r="C24" s="200" t="s">
        <v>185</v>
      </c>
      <c r="D24" s="122">
        <v>0</v>
      </c>
      <c r="E24" s="200" t="s">
        <v>185</v>
      </c>
      <c r="F24" s="122">
        <v>0</v>
      </c>
      <c r="G24" s="122" t="s">
        <v>185</v>
      </c>
      <c r="H24" s="200" t="s">
        <v>185</v>
      </c>
      <c r="I24" s="122" t="s">
        <v>185</v>
      </c>
      <c r="J24" s="200" t="s">
        <v>185</v>
      </c>
      <c r="K24" s="122" t="s">
        <v>185</v>
      </c>
      <c r="L24" s="122">
        <v>0</v>
      </c>
      <c r="M24" s="200" t="s">
        <v>185</v>
      </c>
      <c r="N24" s="122">
        <v>15</v>
      </c>
      <c r="O24" s="200" t="s">
        <v>185</v>
      </c>
      <c r="P24" s="122">
        <v>15</v>
      </c>
      <c r="Q24" s="122">
        <v>0</v>
      </c>
      <c r="R24" s="200">
        <v>7.407407407407407E-2</v>
      </c>
      <c r="S24" s="122">
        <v>25</v>
      </c>
      <c r="T24" s="200">
        <v>0.92592592592592593</v>
      </c>
      <c r="U24" s="122">
        <v>25</v>
      </c>
    </row>
    <row r="25" spans="1:21" x14ac:dyDescent="0.35">
      <c r="A25" s="164" t="s">
        <v>79</v>
      </c>
      <c r="B25" s="203">
        <v>5</v>
      </c>
      <c r="C25" s="126" t="s">
        <v>185</v>
      </c>
      <c r="D25" s="203">
        <v>15</v>
      </c>
      <c r="E25" s="126" t="s">
        <v>185</v>
      </c>
      <c r="F25" s="203">
        <v>20</v>
      </c>
      <c r="G25" s="203" t="s">
        <v>185</v>
      </c>
      <c r="H25" s="126" t="s">
        <v>185</v>
      </c>
      <c r="I25" s="203" t="s">
        <v>185</v>
      </c>
      <c r="J25" s="126" t="s">
        <v>185</v>
      </c>
      <c r="K25" s="203" t="s">
        <v>185</v>
      </c>
      <c r="L25" s="203">
        <v>0</v>
      </c>
      <c r="M25" s="126" t="s">
        <v>185</v>
      </c>
      <c r="N25" s="203">
        <v>15</v>
      </c>
      <c r="O25" s="126" t="s">
        <v>185</v>
      </c>
      <c r="P25" s="203">
        <v>15</v>
      </c>
      <c r="Q25" s="203">
        <v>0</v>
      </c>
      <c r="R25" s="126" t="s">
        <v>185</v>
      </c>
      <c r="S25" s="203">
        <v>5</v>
      </c>
      <c r="T25" s="126" t="s">
        <v>185</v>
      </c>
      <c r="U25" s="203">
        <v>5</v>
      </c>
    </row>
    <row r="26" spans="1:21" x14ac:dyDescent="0.35">
      <c r="A26" s="163" t="s">
        <v>81</v>
      </c>
      <c r="B26" s="122">
        <v>5</v>
      </c>
      <c r="C26" s="200">
        <v>0.1044776119402985</v>
      </c>
      <c r="D26" s="122">
        <v>60</v>
      </c>
      <c r="E26" s="200">
        <v>0.89552238805970152</v>
      </c>
      <c r="F26" s="122">
        <v>65</v>
      </c>
      <c r="G26" s="122">
        <v>5</v>
      </c>
      <c r="H26" s="200" t="s">
        <v>185</v>
      </c>
      <c r="I26" s="122">
        <v>5</v>
      </c>
      <c r="J26" s="200" t="s">
        <v>185</v>
      </c>
      <c r="K26" s="122">
        <v>10</v>
      </c>
      <c r="L26" s="122">
        <v>5</v>
      </c>
      <c r="M26" s="200" t="s">
        <v>185</v>
      </c>
      <c r="N26" s="122">
        <v>10</v>
      </c>
      <c r="O26" s="200" t="s">
        <v>185</v>
      </c>
      <c r="P26" s="122">
        <v>15</v>
      </c>
      <c r="Q26" s="122">
        <v>0</v>
      </c>
      <c r="R26" s="200" t="s">
        <v>185</v>
      </c>
      <c r="S26" s="122">
        <v>5</v>
      </c>
      <c r="T26" s="200" t="s">
        <v>185</v>
      </c>
      <c r="U26" s="122">
        <v>5</v>
      </c>
    </row>
    <row r="27" spans="1:21" ht="29" x14ac:dyDescent="0.35">
      <c r="A27" s="164" t="s">
        <v>83</v>
      </c>
      <c r="B27" s="203">
        <v>30</v>
      </c>
      <c r="C27" s="126">
        <v>0.124</v>
      </c>
      <c r="D27" s="203">
        <v>220</v>
      </c>
      <c r="E27" s="126">
        <v>0.876</v>
      </c>
      <c r="F27" s="203">
        <v>250</v>
      </c>
      <c r="G27" s="203">
        <v>0</v>
      </c>
      <c r="H27" s="126" t="s">
        <v>185</v>
      </c>
      <c r="I27" s="203">
        <v>10</v>
      </c>
      <c r="J27" s="126" t="s">
        <v>185</v>
      </c>
      <c r="K27" s="203">
        <v>10</v>
      </c>
      <c r="L27" s="203">
        <v>5</v>
      </c>
      <c r="M27" s="126">
        <v>0.1388888888888889</v>
      </c>
      <c r="N27" s="203">
        <v>30</v>
      </c>
      <c r="O27" s="126">
        <v>0.86111111111111116</v>
      </c>
      <c r="P27" s="203">
        <v>35</v>
      </c>
      <c r="Q27" s="203">
        <v>10</v>
      </c>
      <c r="R27" s="126">
        <v>8.5106382978723402E-2</v>
      </c>
      <c r="S27" s="203">
        <v>130</v>
      </c>
      <c r="T27" s="126">
        <v>0.91489361702127658</v>
      </c>
      <c r="U27" s="203">
        <v>140</v>
      </c>
    </row>
    <row r="28" spans="1:21" x14ac:dyDescent="0.35">
      <c r="A28" s="163" t="s">
        <v>85</v>
      </c>
      <c r="B28" s="122">
        <v>5</v>
      </c>
      <c r="C28" s="200">
        <v>3.1578947368421054E-2</v>
      </c>
      <c r="D28" s="122">
        <v>90</v>
      </c>
      <c r="E28" s="200">
        <v>0.96842105263157896</v>
      </c>
      <c r="F28" s="122">
        <v>95</v>
      </c>
      <c r="G28" s="122">
        <v>5</v>
      </c>
      <c r="H28" s="200">
        <v>4.2735042735042736E-2</v>
      </c>
      <c r="I28" s="122">
        <v>110</v>
      </c>
      <c r="J28" s="200">
        <v>0.95726495726495731</v>
      </c>
      <c r="K28" s="122">
        <v>115</v>
      </c>
      <c r="L28" s="122">
        <v>5</v>
      </c>
      <c r="M28" s="200">
        <v>9.6774193548387094E-2</v>
      </c>
      <c r="N28" s="122">
        <v>30</v>
      </c>
      <c r="O28" s="200">
        <v>0.90322580645161288</v>
      </c>
      <c r="P28" s="122">
        <v>30</v>
      </c>
      <c r="Q28" s="122">
        <v>0</v>
      </c>
      <c r="R28" s="200" t="s">
        <v>185</v>
      </c>
      <c r="S28" s="122">
        <v>5</v>
      </c>
      <c r="T28" s="200" t="s">
        <v>185</v>
      </c>
      <c r="U28" s="122">
        <v>5</v>
      </c>
    </row>
    <row r="29" spans="1:21" x14ac:dyDescent="0.35">
      <c r="A29" s="164" t="s">
        <v>87</v>
      </c>
      <c r="B29" s="203">
        <v>5</v>
      </c>
      <c r="C29" s="126">
        <v>0.1</v>
      </c>
      <c r="D29" s="203">
        <v>55</v>
      </c>
      <c r="E29" s="126">
        <v>0.9</v>
      </c>
      <c r="F29" s="203">
        <v>60</v>
      </c>
      <c r="G29" s="203" t="s">
        <v>185</v>
      </c>
      <c r="H29" s="126" t="s">
        <v>185</v>
      </c>
      <c r="I29" s="203" t="s">
        <v>185</v>
      </c>
      <c r="J29" s="126" t="s">
        <v>185</v>
      </c>
      <c r="K29" s="203" t="s">
        <v>185</v>
      </c>
      <c r="L29" s="203">
        <v>15</v>
      </c>
      <c r="M29" s="126">
        <v>0.12408759124087591</v>
      </c>
      <c r="N29" s="203">
        <v>120</v>
      </c>
      <c r="O29" s="126">
        <v>0.87591240875912413</v>
      </c>
      <c r="P29" s="203">
        <v>135</v>
      </c>
      <c r="Q29" s="203">
        <v>0</v>
      </c>
      <c r="R29" s="126" t="s">
        <v>185</v>
      </c>
      <c r="S29" s="203">
        <v>10</v>
      </c>
      <c r="T29" s="126" t="s">
        <v>185</v>
      </c>
      <c r="U29" s="203">
        <v>10</v>
      </c>
    </row>
    <row r="30" spans="1:21" x14ac:dyDescent="0.35">
      <c r="A30" s="163" t="s">
        <v>89</v>
      </c>
      <c r="B30" s="122">
        <v>100</v>
      </c>
      <c r="C30" s="200">
        <v>0.15301391035548687</v>
      </c>
      <c r="D30" s="122">
        <v>550</v>
      </c>
      <c r="E30" s="200">
        <v>0.84698608964451316</v>
      </c>
      <c r="F30" s="122">
        <v>645</v>
      </c>
      <c r="G30" s="122">
        <v>60</v>
      </c>
      <c r="H30" s="200">
        <v>0.18318318318318319</v>
      </c>
      <c r="I30" s="122">
        <v>270</v>
      </c>
      <c r="J30" s="200">
        <v>0.81681681681681684</v>
      </c>
      <c r="K30" s="122">
        <v>335</v>
      </c>
      <c r="L30" s="122">
        <v>60</v>
      </c>
      <c r="M30" s="200">
        <v>0.10067114093959731</v>
      </c>
      <c r="N30" s="122">
        <v>535</v>
      </c>
      <c r="O30" s="200">
        <v>0.89932885906040272</v>
      </c>
      <c r="P30" s="122">
        <v>595</v>
      </c>
      <c r="Q30" s="122">
        <v>0</v>
      </c>
      <c r="R30" s="200" t="s">
        <v>185</v>
      </c>
      <c r="S30" s="122">
        <v>15</v>
      </c>
      <c r="T30" s="200" t="s">
        <v>185</v>
      </c>
      <c r="U30" s="122">
        <v>20</v>
      </c>
    </row>
    <row r="31" spans="1:21" x14ac:dyDescent="0.35">
      <c r="A31" s="21" t="s">
        <v>187</v>
      </c>
      <c r="B31" s="203">
        <v>950</v>
      </c>
      <c r="C31" s="126">
        <v>0.10038079119949228</v>
      </c>
      <c r="D31" s="203">
        <v>8505</v>
      </c>
      <c r="E31" s="126">
        <v>0.89961920880050772</v>
      </c>
      <c r="F31" s="203">
        <v>9455</v>
      </c>
      <c r="G31" s="203">
        <v>20</v>
      </c>
      <c r="H31" s="126">
        <v>9.7087378640776698E-2</v>
      </c>
      <c r="I31" s="203">
        <v>185</v>
      </c>
      <c r="J31" s="126">
        <v>0.90291262135922334</v>
      </c>
      <c r="K31" s="203">
        <v>205</v>
      </c>
      <c r="L31" s="203">
        <v>100</v>
      </c>
      <c r="M31" s="126">
        <v>9.4531974050046333E-2</v>
      </c>
      <c r="N31" s="203">
        <v>975</v>
      </c>
      <c r="O31" s="126">
        <v>0.90546802594995368</v>
      </c>
      <c r="P31" s="203">
        <v>1080</v>
      </c>
      <c r="Q31" s="203">
        <v>45</v>
      </c>
      <c r="R31" s="126">
        <v>8.6105675146771032E-2</v>
      </c>
      <c r="S31" s="203">
        <v>450</v>
      </c>
      <c r="T31" s="126">
        <v>0.91389432485322897</v>
      </c>
      <c r="U31" s="203">
        <v>495</v>
      </c>
    </row>
    <row r="32" spans="1:21" x14ac:dyDescent="0.35">
      <c r="A32" s="18" t="s">
        <v>188</v>
      </c>
      <c r="B32" s="122">
        <v>610</v>
      </c>
      <c r="C32" s="200">
        <v>6.9393801276207839E-2</v>
      </c>
      <c r="D32" s="122">
        <v>8165</v>
      </c>
      <c r="E32" s="200">
        <v>0.93060619872379213</v>
      </c>
      <c r="F32" s="122">
        <v>8775</v>
      </c>
      <c r="G32" s="122">
        <v>15</v>
      </c>
      <c r="H32" s="200">
        <v>0.12195121951219512</v>
      </c>
      <c r="I32" s="122">
        <v>110</v>
      </c>
      <c r="J32" s="200">
        <v>0.87804878048780488</v>
      </c>
      <c r="K32" s="122">
        <v>125</v>
      </c>
      <c r="L32" s="122">
        <v>290</v>
      </c>
      <c r="M32" s="200">
        <v>6.2540575632979878E-2</v>
      </c>
      <c r="N32" s="122">
        <v>4330</v>
      </c>
      <c r="O32" s="200">
        <v>0.93745942436702012</v>
      </c>
      <c r="P32" s="122">
        <v>4620</v>
      </c>
      <c r="Q32" s="122">
        <v>115</v>
      </c>
      <c r="R32" s="200">
        <v>6.3676633444075301E-2</v>
      </c>
      <c r="S32" s="122">
        <v>1635</v>
      </c>
      <c r="T32" s="200">
        <v>0.93632336655592474</v>
      </c>
      <c r="U32" s="122">
        <v>1750</v>
      </c>
    </row>
    <row r="33" spans="1:21" x14ac:dyDescent="0.35">
      <c r="A33" s="21" t="s">
        <v>189</v>
      </c>
      <c r="B33" s="203">
        <v>1995</v>
      </c>
      <c r="C33" s="126">
        <v>0.11140894622214777</v>
      </c>
      <c r="D33" s="203">
        <v>15910</v>
      </c>
      <c r="E33" s="126">
        <v>0.88859105377785219</v>
      </c>
      <c r="F33" s="203">
        <v>17905</v>
      </c>
      <c r="G33" s="203">
        <v>155</v>
      </c>
      <c r="H33" s="126">
        <v>0.15059055118110237</v>
      </c>
      <c r="I33" s="203">
        <v>865</v>
      </c>
      <c r="J33" s="126">
        <v>0.84940944881889768</v>
      </c>
      <c r="K33" s="203">
        <v>1015</v>
      </c>
      <c r="L33" s="203">
        <v>320</v>
      </c>
      <c r="M33" s="126">
        <v>9.7895699908508688E-2</v>
      </c>
      <c r="N33" s="203">
        <v>2960</v>
      </c>
      <c r="O33" s="126">
        <v>0.90210430009149134</v>
      </c>
      <c r="P33" s="203">
        <v>3280</v>
      </c>
      <c r="Q33" s="203">
        <v>240</v>
      </c>
      <c r="R33" s="126">
        <v>8.7435709037472442E-2</v>
      </c>
      <c r="S33" s="203">
        <v>2350</v>
      </c>
      <c r="T33" s="126">
        <v>0.91256429096252756</v>
      </c>
      <c r="U33" s="203">
        <v>2585</v>
      </c>
    </row>
    <row r="34" spans="1:21" x14ac:dyDescent="0.35">
      <c r="A34" s="18" t="s">
        <v>190</v>
      </c>
      <c r="B34" s="122">
        <v>8945</v>
      </c>
      <c r="C34" s="200">
        <v>0.1730542281723384</v>
      </c>
      <c r="D34" s="122">
        <v>42745</v>
      </c>
      <c r="E34" s="200">
        <v>0.8269457718276616</v>
      </c>
      <c r="F34" s="122">
        <v>51690</v>
      </c>
      <c r="G34" s="122">
        <v>5010</v>
      </c>
      <c r="H34" s="200">
        <v>0.17520291071928351</v>
      </c>
      <c r="I34" s="122">
        <v>23575</v>
      </c>
      <c r="J34" s="200">
        <v>0.82479708928071649</v>
      </c>
      <c r="K34" s="122">
        <v>28585</v>
      </c>
      <c r="L34" s="122">
        <v>4240</v>
      </c>
      <c r="M34" s="200">
        <v>0.11750034640432312</v>
      </c>
      <c r="N34" s="122">
        <v>31845</v>
      </c>
      <c r="O34" s="200">
        <v>0.88249965359567684</v>
      </c>
      <c r="P34" s="122">
        <v>36085</v>
      </c>
      <c r="Q34" s="122">
        <v>155</v>
      </c>
      <c r="R34" s="200">
        <v>8.8888888888888892E-2</v>
      </c>
      <c r="S34" s="122">
        <v>1555</v>
      </c>
      <c r="T34" s="200">
        <v>0.91111111111111109</v>
      </c>
      <c r="U34" s="122">
        <v>1710</v>
      </c>
    </row>
    <row r="35" spans="1:21" x14ac:dyDescent="0.35">
      <c r="A35" s="21" t="s">
        <v>191</v>
      </c>
      <c r="B35" s="203">
        <v>50</v>
      </c>
      <c r="C35" s="126">
        <v>5.3705692803437163E-2</v>
      </c>
      <c r="D35" s="203">
        <v>880</v>
      </c>
      <c r="E35" s="126">
        <v>0.94629430719656282</v>
      </c>
      <c r="F35" s="203">
        <v>930</v>
      </c>
      <c r="G35" s="203" t="s">
        <v>185</v>
      </c>
      <c r="H35" s="126" t="s">
        <v>185</v>
      </c>
      <c r="I35" s="203" t="s">
        <v>185</v>
      </c>
      <c r="J35" s="126" t="s">
        <v>185</v>
      </c>
      <c r="K35" s="203" t="s">
        <v>185</v>
      </c>
      <c r="L35" s="203">
        <v>65</v>
      </c>
      <c r="M35" s="126">
        <v>8.6387434554973816E-2</v>
      </c>
      <c r="N35" s="203">
        <v>700</v>
      </c>
      <c r="O35" s="126">
        <v>0.91361256544502623</v>
      </c>
      <c r="P35" s="203">
        <v>765</v>
      </c>
      <c r="Q35" s="203">
        <v>10</v>
      </c>
      <c r="R35" s="126">
        <v>0.14285714285714285</v>
      </c>
      <c r="S35" s="203">
        <v>65</v>
      </c>
      <c r="T35" s="126">
        <v>0.85714285714285721</v>
      </c>
      <c r="U35" s="203">
        <v>75</v>
      </c>
    </row>
    <row r="36" spans="1:21" x14ac:dyDescent="0.35">
      <c r="A36" s="43" t="s">
        <v>192</v>
      </c>
      <c r="B36" s="205">
        <v>28155</v>
      </c>
      <c r="C36" s="206">
        <v>0.13606839424313014</v>
      </c>
      <c r="D36" s="205">
        <v>178765</v>
      </c>
      <c r="E36" s="206">
        <v>0.86393160575686989</v>
      </c>
      <c r="F36" s="205">
        <v>206920</v>
      </c>
      <c r="G36" s="205">
        <v>7215</v>
      </c>
      <c r="H36" s="206">
        <v>0.16421546307257992</v>
      </c>
      <c r="I36" s="205">
        <v>36710</v>
      </c>
      <c r="J36" s="206">
        <v>0.83578453692742005</v>
      </c>
      <c r="K36" s="205">
        <v>43925</v>
      </c>
      <c r="L36" s="205">
        <v>8395</v>
      </c>
      <c r="M36" s="206">
        <v>0.10902904930720583</v>
      </c>
      <c r="N36" s="205">
        <v>68610</v>
      </c>
      <c r="O36" s="206">
        <v>0.89097095069279419</v>
      </c>
      <c r="P36" s="205">
        <v>77005</v>
      </c>
      <c r="Q36" s="205">
        <v>1190</v>
      </c>
      <c r="R36" s="206">
        <v>8.6981903093987151E-2</v>
      </c>
      <c r="S36" s="205">
        <v>11995</v>
      </c>
      <c r="T36" s="206">
        <v>0.91301809690601288</v>
      </c>
      <c r="U36" s="205">
        <v>13190</v>
      </c>
    </row>
    <row r="37" spans="1:21" x14ac:dyDescent="0.35">
      <c r="A37" s="165" t="s">
        <v>193</v>
      </c>
      <c r="B37" s="203"/>
      <c r="C37" s="126"/>
      <c r="D37" s="203"/>
      <c r="E37" s="126"/>
      <c r="F37" s="203"/>
      <c r="G37" s="203"/>
      <c r="H37" s="126"/>
      <c r="I37" s="203"/>
      <c r="J37" s="126"/>
      <c r="K37" s="203"/>
      <c r="L37" s="203"/>
      <c r="M37" s="126"/>
      <c r="N37" s="203"/>
      <c r="O37" s="126"/>
      <c r="P37" s="203"/>
      <c r="Q37" s="203"/>
      <c r="R37" s="126"/>
      <c r="S37" s="203"/>
      <c r="T37" s="126"/>
      <c r="U37" s="203"/>
    </row>
    <row r="38" spans="1:21" x14ac:dyDescent="0.35">
      <c r="A38" s="18" t="s">
        <v>194</v>
      </c>
      <c r="B38" s="122">
        <v>6685</v>
      </c>
      <c r="C38" s="200">
        <v>0.11043218337654617</v>
      </c>
      <c r="D38" s="122">
        <v>53865</v>
      </c>
      <c r="E38" s="200">
        <v>0.88956781662345386</v>
      </c>
      <c r="F38" s="122">
        <v>60555</v>
      </c>
      <c r="G38" s="122">
        <v>840</v>
      </c>
      <c r="H38" s="200">
        <v>0.15675675675675677</v>
      </c>
      <c r="I38" s="122">
        <v>4525</v>
      </c>
      <c r="J38" s="200">
        <v>0.84324324324324329</v>
      </c>
      <c r="K38" s="122">
        <v>5365</v>
      </c>
      <c r="L38" s="122">
        <v>2085</v>
      </c>
      <c r="M38" s="200">
        <v>9.7429906542056077E-2</v>
      </c>
      <c r="N38" s="122">
        <v>19315</v>
      </c>
      <c r="O38" s="200">
        <v>0.90257009345794392</v>
      </c>
      <c r="P38" s="122">
        <v>21400</v>
      </c>
      <c r="Q38" s="122">
        <v>90</v>
      </c>
      <c r="R38" s="200">
        <v>9.7508125677139762E-2</v>
      </c>
      <c r="S38" s="122">
        <v>785</v>
      </c>
      <c r="T38" s="200">
        <v>0.90249187432286027</v>
      </c>
      <c r="U38" s="122">
        <v>875</v>
      </c>
    </row>
    <row r="39" spans="1:21" x14ac:dyDescent="0.35">
      <c r="A39" s="21" t="s">
        <v>195</v>
      </c>
      <c r="B39" s="203">
        <v>620</v>
      </c>
      <c r="C39" s="126">
        <v>0.17398601398601399</v>
      </c>
      <c r="D39" s="203">
        <v>2955</v>
      </c>
      <c r="E39" s="126">
        <v>0.82601398601398601</v>
      </c>
      <c r="F39" s="203">
        <v>3575</v>
      </c>
      <c r="G39" s="203">
        <v>960</v>
      </c>
      <c r="H39" s="126">
        <v>9.7625598695607871E-2</v>
      </c>
      <c r="I39" s="203">
        <v>8855</v>
      </c>
      <c r="J39" s="126">
        <v>0.90237440130439217</v>
      </c>
      <c r="K39" s="203">
        <v>9815</v>
      </c>
      <c r="L39" s="203">
        <v>85</v>
      </c>
      <c r="M39" s="126">
        <v>0.11307901907356949</v>
      </c>
      <c r="N39" s="203">
        <v>650</v>
      </c>
      <c r="O39" s="126">
        <v>0.88692098092643046</v>
      </c>
      <c r="P39" s="203">
        <v>735</v>
      </c>
      <c r="Q39" s="203">
        <v>0</v>
      </c>
      <c r="R39" s="126" t="s">
        <v>185</v>
      </c>
      <c r="S39" s="203">
        <v>0</v>
      </c>
      <c r="T39" s="126" t="s">
        <v>185</v>
      </c>
      <c r="U39" s="203">
        <v>5</v>
      </c>
    </row>
    <row r="40" spans="1:21" x14ac:dyDescent="0.35">
      <c r="A40" s="18" t="s">
        <v>196</v>
      </c>
      <c r="B40" s="122">
        <v>5380</v>
      </c>
      <c r="C40" s="200">
        <v>0.13178978316795295</v>
      </c>
      <c r="D40" s="122">
        <v>35435</v>
      </c>
      <c r="E40" s="200">
        <v>0.86821021683204702</v>
      </c>
      <c r="F40" s="122">
        <v>40815</v>
      </c>
      <c r="G40" s="122">
        <v>360</v>
      </c>
      <c r="H40" s="200">
        <v>0.14280031821797931</v>
      </c>
      <c r="I40" s="122">
        <v>2155</v>
      </c>
      <c r="J40" s="200">
        <v>0.85719968178202066</v>
      </c>
      <c r="K40" s="122">
        <v>2515</v>
      </c>
      <c r="L40" s="122">
        <v>760</v>
      </c>
      <c r="M40" s="200">
        <v>0.10145313958138914</v>
      </c>
      <c r="N40" s="122">
        <v>6740</v>
      </c>
      <c r="O40" s="200">
        <v>0.89854686041861087</v>
      </c>
      <c r="P40" s="122">
        <v>7500</v>
      </c>
      <c r="Q40" s="122">
        <v>70</v>
      </c>
      <c r="R40" s="200">
        <v>8.3916083916083919E-2</v>
      </c>
      <c r="S40" s="122">
        <v>770</v>
      </c>
      <c r="T40" s="200">
        <v>0.91608391608391604</v>
      </c>
      <c r="U40" s="122">
        <v>840</v>
      </c>
    </row>
    <row r="41" spans="1:21" x14ac:dyDescent="0.35">
      <c r="A41" s="21" t="s">
        <v>197</v>
      </c>
      <c r="B41" s="203">
        <v>3175</v>
      </c>
      <c r="C41" s="126">
        <v>0.17328460783244246</v>
      </c>
      <c r="D41" s="203">
        <v>15155</v>
      </c>
      <c r="E41" s="126">
        <v>0.82671539216755752</v>
      </c>
      <c r="F41" s="203">
        <v>18335</v>
      </c>
      <c r="G41" s="203">
        <v>1225</v>
      </c>
      <c r="H41" s="126">
        <v>0.1588021778584392</v>
      </c>
      <c r="I41" s="203">
        <v>6490</v>
      </c>
      <c r="J41" s="126">
        <v>0.8411978221415608</v>
      </c>
      <c r="K41" s="203">
        <v>7715</v>
      </c>
      <c r="L41" s="203">
        <v>4630</v>
      </c>
      <c r="M41" s="126">
        <v>0.11451174289245983</v>
      </c>
      <c r="N41" s="203">
        <v>35820</v>
      </c>
      <c r="O41" s="126">
        <v>0.8854882571075402</v>
      </c>
      <c r="P41" s="203">
        <v>40450</v>
      </c>
      <c r="Q41" s="203">
        <v>105</v>
      </c>
      <c r="R41" s="126">
        <v>8.253205128205128E-2</v>
      </c>
      <c r="S41" s="203">
        <v>1110</v>
      </c>
      <c r="T41" s="126">
        <v>0.91746794871794868</v>
      </c>
      <c r="U41" s="203">
        <v>1215</v>
      </c>
    </row>
    <row r="42" spans="1:21" x14ac:dyDescent="0.35">
      <c r="A42" s="18" t="s">
        <v>198</v>
      </c>
      <c r="B42" s="122">
        <v>1570</v>
      </c>
      <c r="C42" s="200">
        <v>9.2367354133615368E-2</v>
      </c>
      <c r="D42" s="122">
        <v>15445</v>
      </c>
      <c r="E42" s="200">
        <v>0.90763264586638459</v>
      </c>
      <c r="F42" s="122">
        <v>17020</v>
      </c>
      <c r="G42" s="122">
        <v>95</v>
      </c>
      <c r="H42" s="200">
        <v>6.7274001401541703E-2</v>
      </c>
      <c r="I42" s="122">
        <v>1330</v>
      </c>
      <c r="J42" s="200">
        <v>0.93272599859845828</v>
      </c>
      <c r="K42" s="122">
        <v>1425</v>
      </c>
      <c r="L42" s="122">
        <v>430</v>
      </c>
      <c r="M42" s="200">
        <v>9.1547796465829251E-2</v>
      </c>
      <c r="N42" s="122">
        <v>4265</v>
      </c>
      <c r="O42" s="200">
        <v>0.90845220353417078</v>
      </c>
      <c r="P42" s="122">
        <v>4695</v>
      </c>
      <c r="Q42" s="122">
        <v>120</v>
      </c>
      <c r="R42" s="200">
        <v>8.1435472739820561E-2</v>
      </c>
      <c r="S42" s="122">
        <v>1295</v>
      </c>
      <c r="T42" s="200">
        <v>0.91856452726017945</v>
      </c>
      <c r="U42" s="122">
        <v>1415</v>
      </c>
    </row>
    <row r="43" spans="1:21" x14ac:dyDescent="0.35">
      <c r="A43" s="21" t="s">
        <v>199</v>
      </c>
      <c r="B43" s="203">
        <v>1880</v>
      </c>
      <c r="C43" s="126">
        <v>9.9181410087140223E-2</v>
      </c>
      <c r="D43" s="203">
        <v>17055</v>
      </c>
      <c r="E43" s="126">
        <v>0.90081858991285979</v>
      </c>
      <c r="F43" s="203">
        <v>18935</v>
      </c>
      <c r="G43" s="203">
        <v>320</v>
      </c>
      <c r="H43" s="126">
        <v>0.10885045778229908</v>
      </c>
      <c r="I43" s="203">
        <v>2630</v>
      </c>
      <c r="J43" s="126">
        <v>0.89114954221770093</v>
      </c>
      <c r="K43" s="203">
        <v>2950</v>
      </c>
      <c r="L43" s="203">
        <v>420</v>
      </c>
      <c r="M43" s="126">
        <v>0.10315326326081643</v>
      </c>
      <c r="N43" s="203">
        <v>3670</v>
      </c>
      <c r="O43" s="126">
        <v>0.89684673673918358</v>
      </c>
      <c r="P43" s="203">
        <v>4090</v>
      </c>
      <c r="Q43" s="203">
        <v>85</v>
      </c>
      <c r="R43" s="126">
        <v>8.4562438544739424E-2</v>
      </c>
      <c r="S43" s="203">
        <v>910</v>
      </c>
      <c r="T43" s="126">
        <v>0.91543756145526056</v>
      </c>
      <c r="U43" s="203">
        <v>995</v>
      </c>
    </row>
    <row r="44" spans="1:21" x14ac:dyDescent="0.35">
      <c r="A44" s="18" t="s">
        <v>200</v>
      </c>
      <c r="B44" s="122">
        <v>2760</v>
      </c>
      <c r="C44" s="200">
        <v>0.13990057826925029</v>
      </c>
      <c r="D44" s="122">
        <v>16955</v>
      </c>
      <c r="E44" s="200">
        <v>0.86009942173074971</v>
      </c>
      <c r="F44" s="122">
        <v>19715</v>
      </c>
      <c r="G44" s="122">
        <v>105</v>
      </c>
      <c r="H44" s="200">
        <v>0.10474308300395258</v>
      </c>
      <c r="I44" s="122">
        <v>905</v>
      </c>
      <c r="J44" s="200">
        <v>0.89525691699604737</v>
      </c>
      <c r="K44" s="122">
        <v>1010</v>
      </c>
      <c r="L44" s="122">
        <v>700</v>
      </c>
      <c r="M44" s="200">
        <v>0.10976568642868376</v>
      </c>
      <c r="N44" s="122">
        <v>5660</v>
      </c>
      <c r="O44" s="200">
        <v>0.89023431357131622</v>
      </c>
      <c r="P44" s="122">
        <v>6360</v>
      </c>
      <c r="Q44" s="122">
        <v>35</v>
      </c>
      <c r="R44" s="200">
        <v>0.10510510510510511</v>
      </c>
      <c r="S44" s="122">
        <v>280</v>
      </c>
      <c r="T44" s="200">
        <v>0.89489489489489493</v>
      </c>
      <c r="U44" s="122">
        <v>315</v>
      </c>
    </row>
    <row r="45" spans="1:21" ht="16.5" customHeight="1" x14ac:dyDescent="0.35">
      <c r="A45" s="21" t="s">
        <v>201</v>
      </c>
      <c r="B45" s="203">
        <v>1360</v>
      </c>
      <c r="C45" s="126">
        <v>0.13375984251968503</v>
      </c>
      <c r="D45" s="203">
        <v>8800</v>
      </c>
      <c r="E45" s="126">
        <v>0.86624015748031491</v>
      </c>
      <c r="F45" s="203">
        <v>10160</v>
      </c>
      <c r="G45" s="203">
        <v>60</v>
      </c>
      <c r="H45" s="126">
        <v>0.19934640522875818</v>
      </c>
      <c r="I45" s="203">
        <v>245</v>
      </c>
      <c r="J45" s="126">
        <v>0.80065359477124187</v>
      </c>
      <c r="K45" s="203">
        <v>305</v>
      </c>
      <c r="L45" s="203">
        <v>355</v>
      </c>
      <c r="M45" s="126">
        <v>0.10523186682520809</v>
      </c>
      <c r="N45" s="203">
        <v>3010</v>
      </c>
      <c r="O45" s="126">
        <v>0.89476813317479187</v>
      </c>
      <c r="P45" s="203">
        <v>3365</v>
      </c>
      <c r="Q45" s="203">
        <v>30</v>
      </c>
      <c r="R45" s="126">
        <v>0.12955465587044535</v>
      </c>
      <c r="S45" s="203">
        <v>205</v>
      </c>
      <c r="T45" s="126">
        <v>0.87044534412955465</v>
      </c>
      <c r="U45" s="203">
        <v>235</v>
      </c>
    </row>
    <row r="46" spans="1:21" x14ac:dyDescent="0.35">
      <c r="A46" s="18" t="s">
        <v>202</v>
      </c>
      <c r="B46" s="122">
        <v>6470</v>
      </c>
      <c r="C46" s="200">
        <v>0.12773600173683067</v>
      </c>
      <c r="D46" s="122">
        <v>44195</v>
      </c>
      <c r="E46" s="200">
        <v>0.87226399826316936</v>
      </c>
      <c r="F46" s="122">
        <v>50665</v>
      </c>
      <c r="G46" s="122">
        <v>1510</v>
      </c>
      <c r="H46" s="200">
        <v>0.20655737704918034</v>
      </c>
      <c r="I46" s="122">
        <v>5810</v>
      </c>
      <c r="J46" s="200">
        <v>0.79344262295081969</v>
      </c>
      <c r="K46" s="122">
        <v>7320</v>
      </c>
      <c r="L46" s="122">
        <v>2100</v>
      </c>
      <c r="M46" s="200">
        <v>0.12146451500954364</v>
      </c>
      <c r="N46" s="122">
        <v>15190</v>
      </c>
      <c r="O46" s="200">
        <v>0.87853548499045631</v>
      </c>
      <c r="P46" s="122">
        <v>17290</v>
      </c>
      <c r="Q46" s="122">
        <v>135</v>
      </c>
      <c r="R46" s="200">
        <v>9.6478873239436616E-2</v>
      </c>
      <c r="S46" s="122">
        <v>1220</v>
      </c>
      <c r="T46" s="200">
        <v>0.9035211267605634</v>
      </c>
      <c r="U46" s="122">
        <v>1360</v>
      </c>
    </row>
    <row r="47" spans="1:21" x14ac:dyDescent="0.35">
      <c r="A47" s="165" t="s">
        <v>203</v>
      </c>
      <c r="B47" s="213">
        <v>29905</v>
      </c>
      <c r="C47" s="214">
        <v>0.12471848255843052</v>
      </c>
      <c r="D47" s="213">
        <v>209870</v>
      </c>
      <c r="E47" s="214">
        <v>0.87528151744156946</v>
      </c>
      <c r="F47" s="213">
        <v>239770</v>
      </c>
      <c r="G47" s="213">
        <v>5480</v>
      </c>
      <c r="H47" s="214">
        <v>0.14260801665799064</v>
      </c>
      <c r="I47" s="213">
        <v>32940</v>
      </c>
      <c r="J47" s="214">
        <v>0.85739198334200939</v>
      </c>
      <c r="K47" s="213">
        <v>38420</v>
      </c>
      <c r="L47" s="213">
        <v>11565</v>
      </c>
      <c r="M47" s="214">
        <v>0.10922226944326392</v>
      </c>
      <c r="N47" s="213">
        <v>94320</v>
      </c>
      <c r="O47" s="214">
        <v>0.89077773055673604</v>
      </c>
      <c r="P47" s="213">
        <v>105885</v>
      </c>
      <c r="Q47" s="213">
        <v>675</v>
      </c>
      <c r="R47" s="214">
        <v>8.9890637503334217E-2</v>
      </c>
      <c r="S47" s="213">
        <v>6575</v>
      </c>
      <c r="T47" s="214">
        <v>0.91010936249666574</v>
      </c>
      <c r="U47" s="213">
        <v>7250</v>
      </c>
    </row>
    <row r="48" spans="1:21" x14ac:dyDescent="0.35">
      <c r="A48" s="43" t="s">
        <v>204</v>
      </c>
      <c r="B48" s="205">
        <v>58060</v>
      </c>
      <c r="C48" s="206">
        <v>0.12997604602744633</v>
      </c>
      <c r="D48" s="205">
        <v>388630</v>
      </c>
      <c r="E48" s="206">
        <v>0.87002395397255361</v>
      </c>
      <c r="F48" s="205">
        <v>446690</v>
      </c>
      <c r="G48" s="205">
        <v>12690</v>
      </c>
      <c r="H48" s="206">
        <v>0.15413387739240261</v>
      </c>
      <c r="I48" s="205">
        <v>69650</v>
      </c>
      <c r="J48" s="206">
        <v>0.84586612260759741</v>
      </c>
      <c r="K48" s="205">
        <v>82345</v>
      </c>
      <c r="L48" s="205">
        <v>19960</v>
      </c>
      <c r="M48" s="206">
        <v>0.10914091376331386</v>
      </c>
      <c r="N48" s="205">
        <v>162930</v>
      </c>
      <c r="O48" s="206">
        <v>0.89085908623668608</v>
      </c>
      <c r="P48" s="205">
        <v>182890</v>
      </c>
      <c r="Q48" s="205">
        <v>1865</v>
      </c>
      <c r="R48" s="206">
        <v>8.801056504103387E-2</v>
      </c>
      <c r="S48" s="205">
        <v>18570</v>
      </c>
      <c r="T48" s="206">
        <v>0.91198943495896612</v>
      </c>
      <c r="U48" s="205">
        <v>20435</v>
      </c>
    </row>
    <row r="50" spans="1:1" x14ac:dyDescent="0.25">
      <c r="A50" s="34" t="s">
        <v>104</v>
      </c>
    </row>
    <row r="51" spans="1:1" x14ac:dyDescent="0.25">
      <c r="A51" s="34" t="s">
        <v>153</v>
      </c>
    </row>
    <row r="52" spans="1:1" x14ac:dyDescent="0.25">
      <c r="A52" s="34" t="s">
        <v>154</v>
      </c>
    </row>
    <row r="53" spans="1:1" x14ac:dyDescent="0.25">
      <c r="A53" s="34" t="s">
        <v>205</v>
      </c>
    </row>
    <row r="54" spans="1:1" x14ac:dyDescent="0.25">
      <c r="A54" s="34" t="s">
        <v>241</v>
      </c>
    </row>
    <row r="55" spans="1:1" x14ac:dyDescent="0.25">
      <c r="A55" s="34"/>
    </row>
    <row r="56" spans="1:1" x14ac:dyDescent="0.35">
      <c r="A56" s="7" t="s">
        <v>64</v>
      </c>
    </row>
    <row r="81" spans="1:9" x14ac:dyDescent="0.35">
      <c r="B81" s="253" t="s">
        <v>97</v>
      </c>
      <c r="C81" s="253"/>
      <c r="D81" s="217" t="s">
        <v>68</v>
      </c>
      <c r="E81" s="217"/>
      <c r="F81" s="253" t="s">
        <v>69</v>
      </c>
      <c r="G81" s="253"/>
      <c r="H81" s="217" t="s">
        <v>70</v>
      </c>
      <c r="I81" s="217"/>
    </row>
    <row r="82" spans="1:9" ht="58" x14ac:dyDescent="0.35">
      <c r="A82" s="218" t="s">
        <v>108</v>
      </c>
      <c r="B82" s="219" t="s">
        <v>103</v>
      </c>
      <c r="C82" s="219" t="s">
        <v>237</v>
      </c>
      <c r="D82" s="219" t="s">
        <v>103</v>
      </c>
      <c r="E82" s="219" t="s">
        <v>237</v>
      </c>
      <c r="F82" s="219" t="s">
        <v>103</v>
      </c>
      <c r="G82" s="219" t="s">
        <v>237</v>
      </c>
      <c r="H82" s="219" t="s">
        <v>103</v>
      </c>
      <c r="I82" s="219" t="s">
        <v>237</v>
      </c>
    </row>
    <row r="83" spans="1:9" x14ac:dyDescent="0.35">
      <c r="A83" s="254" t="s">
        <v>242</v>
      </c>
      <c r="B83" s="255">
        <v>565</v>
      </c>
      <c r="C83" s="256">
        <v>0.13959304354967872</v>
      </c>
      <c r="D83" s="255">
        <v>85</v>
      </c>
      <c r="E83" s="256">
        <v>0.15068493150684925</v>
      </c>
      <c r="F83" s="255">
        <v>160</v>
      </c>
      <c r="G83" s="256">
        <v>0.12328767123287676</v>
      </c>
      <c r="H83" s="255">
        <v>25</v>
      </c>
      <c r="I83" s="256">
        <v>5.8823529411764719E-2</v>
      </c>
    </row>
    <row r="84" spans="1:9" x14ac:dyDescent="0.35">
      <c r="A84" s="257" t="s">
        <v>243</v>
      </c>
      <c r="B84" s="258">
        <v>3365</v>
      </c>
      <c r="C84" s="259">
        <v>0.13012477718360071</v>
      </c>
      <c r="D84" s="258">
        <v>960</v>
      </c>
      <c r="E84" s="259">
        <v>0.17954070981210857</v>
      </c>
      <c r="F84" s="258">
        <v>485</v>
      </c>
      <c r="G84" s="259">
        <v>0.14049586776859502</v>
      </c>
      <c r="H84" s="258">
        <v>315</v>
      </c>
      <c r="I84" s="259">
        <v>9.2063492063492069E-2</v>
      </c>
    </row>
    <row r="85" spans="1:9" x14ac:dyDescent="0.35">
      <c r="A85" s="254" t="s">
        <v>244</v>
      </c>
      <c r="B85" s="255">
        <v>1180</v>
      </c>
      <c r="C85" s="256">
        <v>0.12955122777307371</v>
      </c>
      <c r="D85" s="255">
        <v>570</v>
      </c>
      <c r="E85" s="256">
        <v>0.156414762741652</v>
      </c>
      <c r="F85" s="255">
        <v>900</v>
      </c>
      <c r="G85" s="256">
        <v>0.10344827586206895</v>
      </c>
      <c r="H85" s="255">
        <v>215</v>
      </c>
      <c r="I85" s="256">
        <v>8.9201877934272256E-2</v>
      </c>
    </row>
    <row r="86" spans="1:9" x14ac:dyDescent="0.35">
      <c r="A86" s="257" t="s">
        <v>112</v>
      </c>
      <c r="B86" s="258">
        <v>4535</v>
      </c>
      <c r="C86" s="259">
        <v>0.12375909993381862</v>
      </c>
      <c r="D86" s="258">
        <v>810</v>
      </c>
      <c r="E86" s="259">
        <v>0.20468557336621451</v>
      </c>
      <c r="F86" s="258">
        <v>845</v>
      </c>
      <c r="G86" s="259">
        <v>0.10663507109004744</v>
      </c>
      <c r="H86" s="258">
        <v>495</v>
      </c>
      <c r="I86" s="259">
        <v>0.10344827586206895</v>
      </c>
    </row>
    <row r="87" spans="1:9" x14ac:dyDescent="0.35">
      <c r="A87" s="254" t="s">
        <v>113</v>
      </c>
      <c r="B87" s="255">
        <v>3760</v>
      </c>
      <c r="C87" s="256">
        <v>0.1042830540037244</v>
      </c>
      <c r="D87" s="255">
        <v>350</v>
      </c>
      <c r="E87" s="256">
        <v>0.16239316239316237</v>
      </c>
      <c r="F87" s="255">
        <v>895</v>
      </c>
      <c r="G87" s="256">
        <v>9.3645484949832714E-2</v>
      </c>
      <c r="H87" s="255">
        <v>165</v>
      </c>
      <c r="I87" s="256">
        <v>7.9268292682926789E-2</v>
      </c>
    </row>
    <row r="88" spans="1:9" x14ac:dyDescent="0.35">
      <c r="A88" s="257" t="s">
        <v>245</v>
      </c>
      <c r="B88" s="258">
        <v>840</v>
      </c>
      <c r="C88" s="259">
        <v>9.9999999999999978E-2</v>
      </c>
      <c r="D88" s="258">
        <v>285</v>
      </c>
      <c r="E88" s="259">
        <v>0.1398601398601399</v>
      </c>
      <c r="F88" s="258">
        <v>255</v>
      </c>
      <c r="G88" s="259">
        <v>0.14117647058823524</v>
      </c>
      <c r="H88" s="258">
        <v>70</v>
      </c>
      <c r="I88" s="259">
        <v>8.8235294117647078E-2</v>
      </c>
    </row>
    <row r="89" spans="1:9" x14ac:dyDescent="0.35">
      <c r="A89" s="254" t="s">
        <v>110</v>
      </c>
      <c r="B89" s="255">
        <v>6600</v>
      </c>
      <c r="C89" s="256">
        <v>9.4422552288572326E-2</v>
      </c>
      <c r="D89" s="255">
        <v>565</v>
      </c>
      <c r="E89" s="256">
        <v>0.17813051146384473</v>
      </c>
      <c r="F89" s="255">
        <v>735</v>
      </c>
      <c r="G89" s="256">
        <v>0.10869565217391308</v>
      </c>
      <c r="H89" s="255">
        <v>280</v>
      </c>
      <c r="I89" s="256">
        <v>0.12230215827338131</v>
      </c>
    </row>
    <row r="90" spans="1:9" x14ac:dyDescent="0.35">
      <c r="A90" s="257" t="s">
        <v>114</v>
      </c>
      <c r="B90" s="258">
        <v>2440</v>
      </c>
      <c r="C90" s="259">
        <v>8.4766584766584718E-2</v>
      </c>
      <c r="D90" s="258">
        <v>160</v>
      </c>
      <c r="E90" s="259">
        <v>0.1132075471698113</v>
      </c>
      <c r="F90" s="258">
        <v>230</v>
      </c>
      <c r="G90" s="259">
        <v>7.0175438596491224E-2</v>
      </c>
      <c r="H90" s="258">
        <v>60</v>
      </c>
      <c r="I90" s="259">
        <v>1.6393442622950838E-2</v>
      </c>
    </row>
    <row r="91" spans="1:9" x14ac:dyDescent="0.35">
      <c r="A91" s="254" t="s">
        <v>246</v>
      </c>
      <c r="B91" s="255">
        <v>1915</v>
      </c>
      <c r="C91" s="256">
        <v>7.571801566579639E-2</v>
      </c>
      <c r="D91" s="255">
        <v>35</v>
      </c>
      <c r="E91" s="256">
        <v>0.2432432432432432</v>
      </c>
      <c r="F91" s="255">
        <v>435</v>
      </c>
      <c r="G91" s="256">
        <v>8.7356321839080486E-2</v>
      </c>
      <c r="H91" s="255">
        <v>215</v>
      </c>
      <c r="I91" s="256">
        <v>0.10697674418604652</v>
      </c>
    </row>
    <row r="92" spans="1:9" x14ac:dyDescent="0.35">
      <c r="A92" s="260" t="s">
        <v>124</v>
      </c>
      <c r="B92" s="261">
        <v>25195</v>
      </c>
      <c r="C92" s="262">
        <v>0.10633062115499103</v>
      </c>
      <c r="D92" s="261">
        <v>3820</v>
      </c>
      <c r="E92" s="262">
        <v>0.17373103087388797</v>
      </c>
      <c r="F92" s="261">
        <v>4935</v>
      </c>
      <c r="G92" s="262">
        <v>0.10613733036256834</v>
      </c>
      <c r="H92" s="261">
        <v>1835</v>
      </c>
      <c r="I92" s="262">
        <v>9.1095189355168915E-2</v>
      </c>
    </row>
    <row r="93" spans="1:9" x14ac:dyDescent="0.35">
      <c r="A93" s="263" t="s">
        <v>247</v>
      </c>
      <c r="B93" s="264">
        <v>206920</v>
      </c>
      <c r="C93" s="265">
        <v>0.13606839424313011</v>
      </c>
      <c r="D93" s="264">
        <v>43925</v>
      </c>
      <c r="E93" s="265">
        <v>0.16421546307257995</v>
      </c>
      <c r="F93" s="264">
        <v>77005</v>
      </c>
      <c r="G93" s="265">
        <v>0.10902904930720581</v>
      </c>
      <c r="H93" s="264">
        <v>13190</v>
      </c>
      <c r="I93" s="265">
        <v>8.6981903093987123E-2</v>
      </c>
    </row>
    <row r="94" spans="1:9" x14ac:dyDescent="0.35">
      <c r="A94" s="266" t="s">
        <v>204</v>
      </c>
      <c r="B94" s="267">
        <v>446690</v>
      </c>
      <c r="C94" s="268">
        <v>0.12997604602744639</v>
      </c>
      <c r="D94" s="267">
        <v>82345</v>
      </c>
      <c r="E94" s="268">
        <v>0.15413387739240259</v>
      </c>
      <c r="F94" s="267">
        <v>182890</v>
      </c>
      <c r="G94" s="268">
        <v>0.10914091376331392</v>
      </c>
      <c r="H94" s="267">
        <v>20435</v>
      </c>
      <c r="I94" s="268">
        <v>8.8010565041033884E-2</v>
      </c>
    </row>
    <row r="95" spans="1:9" x14ac:dyDescent="0.35">
      <c r="A95" s="27"/>
      <c r="B95" s="269"/>
      <c r="C95" s="270"/>
      <c r="D95" s="271"/>
      <c r="E95" s="270"/>
      <c r="F95" s="269"/>
      <c r="G95" s="270"/>
      <c r="H95" s="27"/>
      <c r="I95" s="270"/>
    </row>
    <row r="102" spans="1:5" x14ac:dyDescent="0.35">
      <c r="A102" s="272" t="s">
        <v>248</v>
      </c>
      <c r="B102" s="272"/>
      <c r="C102" s="272"/>
      <c r="D102" s="272"/>
      <c r="E102" s="272"/>
    </row>
    <row r="103" spans="1:5" x14ac:dyDescent="0.35">
      <c r="A103" s="272"/>
      <c r="B103" s="272"/>
      <c r="C103" s="272"/>
      <c r="D103" s="272"/>
      <c r="E103" s="272"/>
    </row>
  </sheetData>
  <mergeCells count="16">
    <mergeCell ref="Q4:R4"/>
    <mergeCell ref="S4:T4"/>
    <mergeCell ref="B81:C81"/>
    <mergeCell ref="D81:E81"/>
    <mergeCell ref="F81:G81"/>
    <mergeCell ref="H81:I81"/>
    <mergeCell ref="B3:F3"/>
    <mergeCell ref="G3:K3"/>
    <mergeCell ref="L3:P3"/>
    <mergeCell ref="Q3:U3"/>
    <mergeCell ref="B4:C4"/>
    <mergeCell ref="D4:E4"/>
    <mergeCell ref="G4:H4"/>
    <mergeCell ref="I4:J4"/>
    <mergeCell ref="L4:M4"/>
    <mergeCell ref="N4:O4"/>
  </mergeCells>
  <hyperlinks>
    <hyperlink ref="A56" location="Index!A1" display="Back to index" xr:uid="{004CEEEE-F24D-4710-BAF7-FFC2F1CF6608}"/>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769E6-6CFD-4CFA-B40C-D9F191F10BE4}">
  <dimension ref="A1:N25"/>
  <sheetViews>
    <sheetView zoomScaleNormal="100" workbookViewId="0">
      <selection activeCell="A73" sqref="A73:A74"/>
    </sheetView>
  </sheetViews>
  <sheetFormatPr defaultColWidth="8.81640625" defaultRowHeight="14.5" x14ac:dyDescent="0.35"/>
  <cols>
    <col min="1" max="1" width="20.453125" style="2" customWidth="1"/>
    <col min="2" max="2" width="19.6328125" style="2" customWidth="1"/>
    <col min="3" max="3" width="13.81640625" style="2" bestFit="1" customWidth="1"/>
    <col min="4" max="16384" width="8.81640625" style="2"/>
  </cols>
  <sheetData>
    <row r="1" spans="1:14" x14ac:dyDescent="0.35">
      <c r="A1" s="27" t="s">
        <v>249</v>
      </c>
    </row>
    <row r="2" spans="1:14" x14ac:dyDescent="0.35">
      <c r="A2" s="144"/>
    </row>
    <row r="3" spans="1:14" ht="29" x14ac:dyDescent="0.35">
      <c r="A3" s="15" t="s">
        <v>250</v>
      </c>
      <c r="B3" s="16" t="s">
        <v>237</v>
      </c>
      <c r="N3" s="31"/>
    </row>
    <row r="4" spans="1:14" x14ac:dyDescent="0.35">
      <c r="A4" s="55" t="s">
        <v>251</v>
      </c>
      <c r="B4" s="130">
        <v>6.9548872180451124E-2</v>
      </c>
    </row>
    <row r="5" spans="1:14" x14ac:dyDescent="0.35">
      <c r="A5" s="56" t="s">
        <v>252</v>
      </c>
      <c r="B5" s="23">
        <v>7.5369309617123903E-2</v>
      </c>
      <c r="N5" s="40"/>
    </row>
    <row r="6" spans="1:14" x14ac:dyDescent="0.35">
      <c r="A6" s="55" t="s">
        <v>253</v>
      </c>
      <c r="B6" s="130">
        <v>9.1703056768558958E-2</v>
      </c>
    </row>
    <row r="7" spans="1:14" x14ac:dyDescent="0.35">
      <c r="A7" s="56" t="s">
        <v>254</v>
      </c>
      <c r="B7" s="23">
        <v>0.113</v>
      </c>
      <c r="N7" s="40"/>
    </row>
    <row r="8" spans="1:14" x14ac:dyDescent="0.35">
      <c r="A8" s="55" t="s">
        <v>255</v>
      </c>
      <c r="B8" s="130">
        <v>0.11812247435498913</v>
      </c>
    </row>
    <row r="9" spans="1:14" x14ac:dyDescent="0.35">
      <c r="A9" s="56" t="s">
        <v>138</v>
      </c>
      <c r="B9" s="23">
        <v>0.13125209801946963</v>
      </c>
    </row>
    <row r="10" spans="1:14" x14ac:dyDescent="0.35">
      <c r="A10" s="55" t="s">
        <v>256</v>
      </c>
      <c r="B10" s="130">
        <v>0.14235314870347504</v>
      </c>
    </row>
    <row r="11" spans="1:14" x14ac:dyDescent="0.35">
      <c r="A11" s="6"/>
      <c r="B11" s="24"/>
      <c r="C11" s="24"/>
    </row>
    <row r="12" spans="1:14" x14ac:dyDescent="0.35">
      <c r="A12" s="26" t="s">
        <v>104</v>
      </c>
      <c r="B12" s="273"/>
    </row>
    <row r="13" spans="1:14" ht="74.5" customHeight="1" x14ac:dyDescent="0.35">
      <c r="A13" s="274" t="s">
        <v>257</v>
      </c>
      <c r="B13" s="274"/>
    </row>
    <row r="14" spans="1:14" ht="25" customHeight="1" x14ac:dyDescent="0.35">
      <c r="A14" s="274" t="s">
        <v>258</v>
      </c>
      <c r="B14" s="274"/>
    </row>
    <row r="15" spans="1:14" x14ac:dyDescent="0.35">
      <c r="A15" s="45"/>
    </row>
    <row r="16" spans="1:14" x14ac:dyDescent="0.35">
      <c r="A16" s="7" t="s">
        <v>64</v>
      </c>
    </row>
    <row r="25" spans="2:2" x14ac:dyDescent="0.35">
      <c r="B25" s="7"/>
    </row>
  </sheetData>
  <mergeCells count="2">
    <mergeCell ref="A13:B13"/>
    <mergeCell ref="A14:B14"/>
  </mergeCells>
  <hyperlinks>
    <hyperlink ref="A16" location="Index!A1" display="Back to index" xr:uid="{72AE68A4-C7AA-41C5-B1E8-A70FC14F3731}"/>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DF18D-B154-4CEA-B190-F5956D3EEDEF}">
  <dimension ref="A1:P29"/>
  <sheetViews>
    <sheetView zoomScaleNormal="100" workbookViewId="0">
      <selection activeCell="A73" sqref="A73:A74"/>
    </sheetView>
  </sheetViews>
  <sheetFormatPr defaultColWidth="8.81640625" defaultRowHeight="14.5" x14ac:dyDescent="0.35"/>
  <cols>
    <col min="1" max="1" width="21.81640625" style="6" customWidth="1"/>
    <col min="2" max="10" width="13.81640625" style="6" bestFit="1" customWidth="1"/>
    <col min="11" max="16384" width="8.81640625" style="6"/>
  </cols>
  <sheetData>
    <row r="1" spans="1:16" x14ac:dyDescent="0.35">
      <c r="A1" s="275" t="s">
        <v>259</v>
      </c>
    </row>
    <row r="2" spans="1:16" x14ac:dyDescent="0.35">
      <c r="A2" s="144"/>
    </row>
    <row r="3" spans="1:16" x14ac:dyDescent="0.35">
      <c r="A3" s="2"/>
      <c r="B3" s="12" t="s">
        <v>208</v>
      </c>
      <c r="C3" s="12"/>
      <c r="D3" s="13" t="s">
        <v>209</v>
      </c>
      <c r="E3" s="13"/>
      <c r="F3" s="169" t="s">
        <v>210</v>
      </c>
      <c r="G3" s="169"/>
      <c r="H3" s="13" t="s">
        <v>211</v>
      </c>
      <c r="I3" s="13"/>
      <c r="J3" s="170" t="s">
        <v>103</v>
      </c>
    </row>
    <row r="4" spans="1:16" x14ac:dyDescent="0.35">
      <c r="A4" s="171" t="s">
        <v>139</v>
      </c>
      <c r="B4" s="17" t="s">
        <v>51</v>
      </c>
      <c r="C4" s="17" t="s">
        <v>129</v>
      </c>
      <c r="D4" s="17" t="s">
        <v>51</v>
      </c>
      <c r="E4" s="17" t="s">
        <v>129</v>
      </c>
      <c r="F4" s="17" t="s">
        <v>51</v>
      </c>
      <c r="G4" s="17" t="s">
        <v>129</v>
      </c>
      <c r="H4" s="17" t="s">
        <v>51</v>
      </c>
      <c r="I4" s="17" t="s">
        <v>129</v>
      </c>
      <c r="J4" s="17" t="s">
        <v>51</v>
      </c>
    </row>
    <row r="5" spans="1:16" ht="29" x14ac:dyDescent="0.35">
      <c r="A5" s="133" t="s">
        <v>140</v>
      </c>
      <c r="B5" s="122">
        <v>610</v>
      </c>
      <c r="C5" s="123">
        <v>0.37308868501529052</v>
      </c>
      <c r="D5" s="122">
        <v>650</v>
      </c>
      <c r="E5" s="123">
        <v>0.39755351681957185</v>
      </c>
      <c r="F5" s="122">
        <v>315</v>
      </c>
      <c r="G5" s="123">
        <v>0.19266055045871561</v>
      </c>
      <c r="H5" s="122">
        <v>65</v>
      </c>
      <c r="I5" s="123">
        <v>3.9755351681957186E-2</v>
      </c>
      <c r="J5" s="205">
        <v>1635</v>
      </c>
    </row>
    <row r="6" spans="1:16" x14ac:dyDescent="0.35">
      <c r="A6" s="276" t="s">
        <v>141</v>
      </c>
      <c r="B6" s="203">
        <v>6545</v>
      </c>
      <c r="C6" s="126">
        <v>0.39714805825242716</v>
      </c>
      <c r="D6" s="203">
        <v>6785</v>
      </c>
      <c r="E6" s="126">
        <v>0.41171116504854371</v>
      </c>
      <c r="F6" s="203">
        <v>2630</v>
      </c>
      <c r="G6" s="126">
        <v>0.15958737864077671</v>
      </c>
      <c r="H6" s="203">
        <v>515</v>
      </c>
      <c r="I6" s="126">
        <v>3.125E-2</v>
      </c>
      <c r="J6" s="213">
        <v>16480</v>
      </c>
      <c r="P6" s="31"/>
    </row>
    <row r="7" spans="1:16" x14ac:dyDescent="0.35">
      <c r="A7" s="277"/>
      <c r="B7" s="278"/>
      <c r="C7" s="279"/>
      <c r="D7" s="278"/>
      <c r="E7" s="279"/>
      <c r="F7" s="280"/>
      <c r="G7" s="281"/>
    </row>
    <row r="8" spans="1:16" x14ac:dyDescent="0.35">
      <c r="A8" s="277"/>
      <c r="B8" s="278"/>
      <c r="C8" s="279"/>
      <c r="D8" s="278"/>
      <c r="E8" s="279"/>
      <c r="F8" s="280"/>
      <c r="G8" s="281"/>
    </row>
    <row r="9" spans="1:16" ht="14.5" customHeight="1" x14ac:dyDescent="0.35">
      <c r="A9" s="45"/>
      <c r="P9" s="45"/>
    </row>
    <row r="13" spans="1:16" x14ac:dyDescent="0.35">
      <c r="A13" s="282"/>
      <c r="B13" s="22"/>
      <c r="C13" s="282"/>
      <c r="D13" s="282"/>
      <c r="E13" s="282"/>
      <c r="F13" s="282"/>
      <c r="G13" s="282"/>
      <c r="H13" s="282"/>
      <c r="I13" s="282"/>
      <c r="J13" s="282"/>
    </row>
    <row r="14" spans="1:16" x14ac:dyDescent="0.35">
      <c r="B14" s="22"/>
    </row>
    <row r="15" spans="1:16" x14ac:dyDescent="0.35">
      <c r="B15" s="22"/>
    </row>
    <row r="23" spans="1:13" x14ac:dyDescent="0.35">
      <c r="H23" s="45"/>
      <c r="M23" s="40"/>
    </row>
    <row r="25" spans="1:13" x14ac:dyDescent="0.35">
      <c r="B25" s="2"/>
      <c r="C25" s="2"/>
      <c r="D25" s="2"/>
      <c r="E25" s="2"/>
      <c r="F25" s="2"/>
      <c r="G25" s="2"/>
      <c r="H25" s="2"/>
    </row>
    <row r="26" spans="1:13" x14ac:dyDescent="0.35">
      <c r="A26" s="34" t="s">
        <v>104</v>
      </c>
    </row>
    <row r="27" spans="1:13" x14ac:dyDescent="0.35">
      <c r="A27" s="140" t="s">
        <v>257</v>
      </c>
    </row>
    <row r="29" spans="1:13" x14ac:dyDescent="0.35">
      <c r="A29" s="7" t="s">
        <v>64</v>
      </c>
    </row>
  </sheetData>
  <mergeCells count="4">
    <mergeCell ref="B3:C3"/>
    <mergeCell ref="D3:E3"/>
    <mergeCell ref="F3:G3"/>
    <mergeCell ref="H3:I3"/>
  </mergeCells>
  <hyperlinks>
    <hyperlink ref="A29" location="Index!A1" display="Back to index" xr:uid="{49406145-1276-488A-9838-ED970ACB6F5F}"/>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A4DC-6761-4F3A-94DE-B485D2D0AD49}">
  <dimension ref="A1:J33"/>
  <sheetViews>
    <sheetView zoomScaleNormal="100" workbookViewId="0">
      <selection activeCell="A73" sqref="A73:A74"/>
    </sheetView>
  </sheetViews>
  <sheetFormatPr defaultColWidth="8.81640625" defaultRowHeight="14.5" x14ac:dyDescent="0.35"/>
  <cols>
    <col min="1" max="5" width="11.81640625" style="2" customWidth="1"/>
    <col min="6" max="16384" width="8.81640625" style="2"/>
  </cols>
  <sheetData>
    <row r="1" spans="1:9" x14ac:dyDescent="0.35">
      <c r="A1" s="27" t="s">
        <v>260</v>
      </c>
    </row>
    <row r="2" spans="1:9" x14ac:dyDescent="0.35">
      <c r="A2" s="144"/>
      <c r="B2" s="175"/>
      <c r="C2" s="283"/>
      <c r="D2" s="283"/>
      <c r="E2" s="175"/>
      <c r="F2" s="175"/>
      <c r="G2" s="175"/>
    </row>
    <row r="3" spans="1:9" ht="29" customHeight="1" x14ac:dyDescent="0.35">
      <c r="B3" s="284" t="s">
        <v>170</v>
      </c>
      <c r="C3" s="284"/>
      <c r="D3" s="285" t="s">
        <v>235</v>
      </c>
      <c r="E3" s="285"/>
      <c r="F3" s="286"/>
      <c r="G3" s="175"/>
    </row>
    <row r="4" spans="1:9" x14ac:dyDescent="0.35">
      <c r="A4" s="15" t="s">
        <v>50</v>
      </c>
      <c r="B4" s="16" t="s">
        <v>103</v>
      </c>
      <c r="C4" s="16" t="s">
        <v>261</v>
      </c>
      <c r="D4" s="16" t="s">
        <v>103</v>
      </c>
      <c r="E4" s="16" t="s">
        <v>261</v>
      </c>
      <c r="F4" s="287"/>
      <c r="G4" s="288"/>
    </row>
    <row r="5" spans="1:9" x14ac:dyDescent="0.35">
      <c r="A5" s="18" t="s">
        <v>58</v>
      </c>
      <c r="B5" s="19">
        <v>65910</v>
      </c>
      <c r="C5" s="20">
        <v>6.1220774097619446E-2</v>
      </c>
      <c r="D5" s="19">
        <v>988798</v>
      </c>
      <c r="E5" s="20">
        <v>9.0054793800149274E-2</v>
      </c>
      <c r="F5" s="287"/>
      <c r="G5" s="288"/>
      <c r="I5" s="40"/>
    </row>
    <row r="6" spans="1:9" x14ac:dyDescent="0.35">
      <c r="A6" s="21" t="s">
        <v>59</v>
      </c>
      <c r="B6" s="22">
        <v>65545</v>
      </c>
      <c r="C6" s="23">
        <v>6.3150187620122644E-2</v>
      </c>
      <c r="D6" s="22">
        <v>992424</v>
      </c>
      <c r="E6" s="23">
        <v>9.6970649641685391E-2</v>
      </c>
      <c r="F6" s="287"/>
      <c r="G6" s="288"/>
      <c r="I6" s="40"/>
    </row>
    <row r="7" spans="1:9" x14ac:dyDescent="0.35">
      <c r="A7" s="18" t="s">
        <v>60</v>
      </c>
      <c r="B7" s="19">
        <v>64460</v>
      </c>
      <c r="C7" s="20">
        <v>6.8165247203735596E-2</v>
      </c>
      <c r="D7" s="19">
        <v>1013484</v>
      </c>
      <c r="E7" s="20">
        <v>0.10470318229000161</v>
      </c>
      <c r="F7" s="287"/>
      <c r="G7" s="288"/>
      <c r="I7" s="40"/>
    </row>
    <row r="8" spans="1:9" x14ac:dyDescent="0.35">
      <c r="A8" s="21" t="s">
        <v>61</v>
      </c>
      <c r="B8" s="22">
        <v>64395</v>
      </c>
      <c r="C8" s="23">
        <v>7.265866422348867E-2</v>
      </c>
      <c r="D8" s="22">
        <v>1023362</v>
      </c>
      <c r="E8" s="23">
        <v>0.11181966889526873</v>
      </c>
      <c r="F8" s="287"/>
      <c r="G8" s="288"/>
    </row>
    <row r="9" spans="1:9" x14ac:dyDescent="0.35">
      <c r="A9" s="18" t="s">
        <v>62</v>
      </c>
      <c r="B9" s="19">
        <v>63575</v>
      </c>
      <c r="C9" s="20">
        <v>7.5276895206177141E-2</v>
      </c>
      <c r="D9" s="19">
        <v>1032236</v>
      </c>
      <c r="E9" s="20">
        <v>0.11979915445692652</v>
      </c>
      <c r="F9" s="287"/>
      <c r="G9" s="288"/>
    </row>
    <row r="10" spans="1:9" x14ac:dyDescent="0.35">
      <c r="F10" s="38"/>
      <c r="G10" s="288"/>
    </row>
    <row r="11" spans="1:9" x14ac:dyDescent="0.35">
      <c r="A11" s="34" t="s">
        <v>239</v>
      </c>
    </row>
    <row r="12" spans="1:9" x14ac:dyDescent="0.35">
      <c r="A12" s="140" t="s">
        <v>262</v>
      </c>
    </row>
    <row r="13" spans="1:9" ht="15" customHeight="1" x14ac:dyDescent="0.35">
      <c r="A13" s="25" t="s">
        <v>225</v>
      </c>
    </row>
    <row r="15" spans="1:9" x14ac:dyDescent="0.35">
      <c r="A15" s="7" t="s">
        <v>64</v>
      </c>
    </row>
    <row r="29" spans="9:10" x14ac:dyDescent="0.35">
      <c r="I29" s="289"/>
      <c r="J29" s="290"/>
    </row>
    <row r="30" spans="9:10" x14ac:dyDescent="0.35">
      <c r="I30" s="289"/>
      <c r="J30" s="290"/>
    </row>
    <row r="31" spans="9:10" x14ac:dyDescent="0.35">
      <c r="I31" s="289"/>
      <c r="J31" s="290"/>
    </row>
    <row r="32" spans="9:10" x14ac:dyDescent="0.35">
      <c r="I32" s="289"/>
      <c r="J32" s="290"/>
    </row>
    <row r="33" spans="9:10" x14ac:dyDescent="0.35">
      <c r="I33" s="289"/>
      <c r="J33" s="290"/>
    </row>
  </sheetData>
  <mergeCells count="2">
    <mergeCell ref="B3:C3"/>
    <mergeCell ref="D3:E3"/>
  </mergeCells>
  <hyperlinks>
    <hyperlink ref="A15" location="Index!A1" display="Back to index" xr:uid="{7C042645-6DF5-40CB-8BF7-4F33F659159A}"/>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C831-E730-45EA-9BD8-0A279F9707C6}">
  <dimension ref="A1:Y68"/>
  <sheetViews>
    <sheetView zoomScale="70" zoomScaleNormal="70" workbookViewId="0">
      <pane xSplit="1" topLeftCell="B1" activePane="topRight" state="frozen"/>
      <selection activeCell="A73" sqref="A73:A74"/>
      <selection pane="topRight" activeCell="A73" sqref="A73:A74"/>
    </sheetView>
  </sheetViews>
  <sheetFormatPr defaultColWidth="8.81640625" defaultRowHeight="14.5" x14ac:dyDescent="0.35"/>
  <cols>
    <col min="1" max="1" width="40.54296875" style="2" customWidth="1"/>
    <col min="2" max="11" width="11.81640625" style="2" customWidth="1"/>
    <col min="12" max="15" width="8.81640625" style="2" hidden="1" customWidth="1"/>
    <col min="16" max="25" width="11.81640625" style="2" customWidth="1"/>
    <col min="26" max="16384" width="8.81640625" style="2"/>
  </cols>
  <sheetData>
    <row r="1" spans="1:25" x14ac:dyDescent="0.35">
      <c r="A1" s="27" t="s">
        <v>263</v>
      </c>
      <c r="B1" s="27"/>
    </row>
    <row r="2" spans="1:25" x14ac:dyDescent="0.35">
      <c r="A2" s="144"/>
      <c r="B2" s="144"/>
    </row>
    <row r="3" spans="1:25" ht="14.5" customHeight="1" thickBot="1" x14ac:dyDescent="0.4">
      <c r="B3" s="145" t="s">
        <v>174</v>
      </c>
      <c r="C3" s="146"/>
      <c r="D3" s="146"/>
      <c r="E3" s="146"/>
      <c r="F3" s="147"/>
      <c r="G3" s="189" t="s">
        <v>68</v>
      </c>
      <c r="H3" s="190"/>
      <c r="I3" s="190"/>
      <c r="J3" s="190"/>
      <c r="K3" s="191"/>
      <c r="P3" s="145" t="s">
        <v>176</v>
      </c>
      <c r="Q3" s="146"/>
      <c r="R3" s="146"/>
      <c r="S3" s="146"/>
      <c r="T3" s="147"/>
      <c r="U3" s="189" t="s">
        <v>70</v>
      </c>
      <c r="V3" s="190"/>
      <c r="W3" s="190"/>
      <c r="X3" s="190"/>
      <c r="Y3" s="191"/>
    </row>
    <row r="4" spans="1:25" ht="29.15" customHeight="1" x14ac:dyDescent="0.35">
      <c r="B4" s="150" t="s">
        <v>264</v>
      </c>
      <c r="C4" s="151"/>
      <c r="D4" s="150" t="s">
        <v>144</v>
      </c>
      <c r="E4" s="151"/>
      <c r="F4" s="152" t="s">
        <v>103</v>
      </c>
      <c r="G4" s="150" t="s">
        <v>264</v>
      </c>
      <c r="H4" s="151"/>
      <c r="I4" s="150" t="s">
        <v>144</v>
      </c>
      <c r="J4" s="151"/>
      <c r="K4" s="152" t="s">
        <v>103</v>
      </c>
      <c r="P4" s="150" t="s">
        <v>264</v>
      </c>
      <c r="Q4" s="151"/>
      <c r="R4" s="150" t="s">
        <v>144</v>
      </c>
      <c r="S4" s="151"/>
      <c r="T4" s="152" t="s">
        <v>103</v>
      </c>
      <c r="U4" s="150" t="s">
        <v>264</v>
      </c>
      <c r="V4" s="151"/>
      <c r="W4" s="150" t="s">
        <v>144</v>
      </c>
      <c r="X4" s="151"/>
      <c r="Y4" s="152" t="s">
        <v>103</v>
      </c>
    </row>
    <row r="5" spans="1:25" x14ac:dyDescent="0.35">
      <c r="A5" s="15" t="s">
        <v>108</v>
      </c>
      <c r="B5" s="199" t="s">
        <v>51</v>
      </c>
      <c r="C5" s="199" t="s">
        <v>129</v>
      </c>
      <c r="D5" s="199" t="s">
        <v>51</v>
      </c>
      <c r="E5" s="199" t="s">
        <v>129</v>
      </c>
      <c r="F5" s="199" t="s">
        <v>51</v>
      </c>
      <c r="G5" s="199" t="s">
        <v>51</v>
      </c>
      <c r="H5" s="199" t="s">
        <v>129</v>
      </c>
      <c r="I5" s="199" t="s">
        <v>51</v>
      </c>
      <c r="J5" s="199" t="s">
        <v>129</v>
      </c>
      <c r="K5" s="199" t="s">
        <v>51</v>
      </c>
      <c r="L5" s="291"/>
      <c r="M5" s="291"/>
      <c r="N5" s="291"/>
      <c r="O5" s="291"/>
      <c r="P5" s="199" t="s">
        <v>51</v>
      </c>
      <c r="Q5" s="199" t="s">
        <v>129</v>
      </c>
      <c r="R5" s="199" t="s">
        <v>51</v>
      </c>
      <c r="S5" s="199" t="s">
        <v>129</v>
      </c>
      <c r="T5" s="199" t="s">
        <v>51</v>
      </c>
      <c r="U5" s="199" t="s">
        <v>51</v>
      </c>
      <c r="V5" s="199" t="s">
        <v>129</v>
      </c>
      <c r="W5" s="199" t="s">
        <v>51</v>
      </c>
      <c r="X5" s="199" t="s">
        <v>129</v>
      </c>
      <c r="Y5" s="199" t="s">
        <v>51</v>
      </c>
    </row>
    <row r="6" spans="1:25" x14ac:dyDescent="0.35">
      <c r="A6" s="18" t="s">
        <v>178</v>
      </c>
      <c r="B6" s="122">
        <v>730</v>
      </c>
      <c r="C6" s="200">
        <v>0.19291754756871035</v>
      </c>
      <c r="D6" s="122">
        <v>3055</v>
      </c>
      <c r="E6" s="200">
        <v>0.80708245243128962</v>
      </c>
      <c r="F6" s="122">
        <v>3785</v>
      </c>
      <c r="G6" s="122">
        <v>470</v>
      </c>
      <c r="H6" s="200">
        <v>0.12834516657564174</v>
      </c>
      <c r="I6" s="122">
        <v>3190</v>
      </c>
      <c r="J6" s="200">
        <v>0.87165483342435823</v>
      </c>
      <c r="K6" s="122">
        <v>3660</v>
      </c>
      <c r="L6" s="291"/>
      <c r="M6" s="291"/>
      <c r="N6" s="291"/>
      <c r="O6" s="291"/>
      <c r="P6" s="122">
        <v>220</v>
      </c>
      <c r="Q6" s="200">
        <v>0.11739594450373532</v>
      </c>
      <c r="R6" s="122">
        <v>1655</v>
      </c>
      <c r="S6" s="200">
        <v>0.88260405549626464</v>
      </c>
      <c r="T6" s="122">
        <v>1875</v>
      </c>
      <c r="U6" s="122">
        <v>30</v>
      </c>
      <c r="V6" s="200">
        <v>0.1076923076923077</v>
      </c>
      <c r="W6" s="122">
        <v>230</v>
      </c>
      <c r="X6" s="200">
        <v>0.89230769230769236</v>
      </c>
      <c r="Y6" s="122">
        <v>260</v>
      </c>
    </row>
    <row r="7" spans="1:25" x14ac:dyDescent="0.35">
      <c r="A7" s="21" t="s">
        <v>179</v>
      </c>
      <c r="B7" s="203">
        <v>1180</v>
      </c>
      <c r="C7" s="126">
        <v>0.10253736531108794</v>
      </c>
      <c r="D7" s="203">
        <v>10330</v>
      </c>
      <c r="E7" s="126">
        <v>0.89746263468891208</v>
      </c>
      <c r="F7" s="203">
        <v>11510</v>
      </c>
      <c r="G7" s="203">
        <v>150</v>
      </c>
      <c r="H7" s="126">
        <v>9.388783868935098E-2</v>
      </c>
      <c r="I7" s="203">
        <v>1440</v>
      </c>
      <c r="J7" s="126">
        <v>0.90611216131064898</v>
      </c>
      <c r="K7" s="203">
        <v>1590</v>
      </c>
      <c r="L7" s="291"/>
      <c r="M7" s="291"/>
      <c r="N7" s="291"/>
      <c r="O7" s="291"/>
      <c r="P7" s="203">
        <v>760</v>
      </c>
      <c r="Q7" s="126">
        <v>7.9584775086505188E-2</v>
      </c>
      <c r="R7" s="203">
        <v>8780</v>
      </c>
      <c r="S7" s="126">
        <v>0.92041522491349481</v>
      </c>
      <c r="T7" s="203">
        <v>9535</v>
      </c>
      <c r="U7" s="203">
        <v>45</v>
      </c>
      <c r="V7" s="126">
        <v>7.768595041322314E-2</v>
      </c>
      <c r="W7" s="203">
        <v>560</v>
      </c>
      <c r="X7" s="126">
        <v>0.92231404958677687</v>
      </c>
      <c r="Y7" s="203">
        <v>605</v>
      </c>
    </row>
    <row r="8" spans="1:25" x14ac:dyDescent="0.35">
      <c r="A8" s="18" t="s">
        <v>180</v>
      </c>
      <c r="B8" s="122">
        <v>10920</v>
      </c>
      <c r="C8" s="200">
        <v>0.16781648049413825</v>
      </c>
      <c r="D8" s="122">
        <v>54160</v>
      </c>
      <c r="E8" s="200">
        <v>0.83218351950586178</v>
      </c>
      <c r="F8" s="122">
        <v>65085</v>
      </c>
      <c r="G8" s="122">
        <v>650</v>
      </c>
      <c r="H8" s="200">
        <v>0.143931019235021</v>
      </c>
      <c r="I8" s="122">
        <v>3870</v>
      </c>
      <c r="J8" s="200">
        <v>0.85606898076497895</v>
      </c>
      <c r="K8" s="122">
        <v>4520</v>
      </c>
      <c r="L8" s="291"/>
      <c r="M8" s="291"/>
      <c r="N8" s="291"/>
      <c r="O8" s="291"/>
      <c r="P8" s="122">
        <v>3210</v>
      </c>
      <c r="Q8" s="200">
        <v>0.15434207361077701</v>
      </c>
      <c r="R8" s="122">
        <v>17575</v>
      </c>
      <c r="S8" s="200">
        <v>0.84565792638922299</v>
      </c>
      <c r="T8" s="122">
        <v>20785</v>
      </c>
      <c r="U8" s="122">
        <v>625</v>
      </c>
      <c r="V8" s="200">
        <v>0.11726078799249531</v>
      </c>
      <c r="W8" s="122">
        <v>4705</v>
      </c>
      <c r="X8" s="200">
        <v>0.88273921200750471</v>
      </c>
      <c r="Y8" s="122">
        <v>5330</v>
      </c>
    </row>
    <row r="9" spans="1:25" x14ac:dyDescent="0.35">
      <c r="A9" s="21" t="s">
        <v>181</v>
      </c>
      <c r="B9" s="203">
        <v>4500</v>
      </c>
      <c r="C9" s="126">
        <v>0.14242740888508915</v>
      </c>
      <c r="D9" s="203">
        <v>27085</v>
      </c>
      <c r="E9" s="126">
        <v>0.85757259111491091</v>
      </c>
      <c r="F9" s="203">
        <v>31580</v>
      </c>
      <c r="G9" s="203">
        <v>325</v>
      </c>
      <c r="H9" s="126">
        <v>0.18464144551101072</v>
      </c>
      <c r="I9" s="203">
        <v>1445</v>
      </c>
      <c r="J9" s="126">
        <v>0.81535855448898931</v>
      </c>
      <c r="K9" s="203">
        <v>1770</v>
      </c>
      <c r="L9" s="291"/>
      <c r="M9" s="291"/>
      <c r="N9" s="291"/>
      <c r="O9" s="291"/>
      <c r="P9" s="203">
        <v>910</v>
      </c>
      <c r="Q9" s="126">
        <v>7.4447174447174441E-2</v>
      </c>
      <c r="R9" s="203">
        <v>11300</v>
      </c>
      <c r="S9" s="126">
        <v>0.92555282555282559</v>
      </c>
      <c r="T9" s="203">
        <v>12210</v>
      </c>
      <c r="U9" s="203">
        <v>160</v>
      </c>
      <c r="V9" s="126">
        <v>9.0028490028490032E-2</v>
      </c>
      <c r="W9" s="203">
        <v>1595</v>
      </c>
      <c r="X9" s="126">
        <v>0.90997150997151</v>
      </c>
      <c r="Y9" s="203">
        <v>1755</v>
      </c>
    </row>
    <row r="10" spans="1:25" x14ac:dyDescent="0.35">
      <c r="A10" s="43" t="s">
        <v>182</v>
      </c>
      <c r="B10" s="205">
        <v>3355</v>
      </c>
      <c r="C10" s="206">
        <v>9.1688744435036731E-2</v>
      </c>
      <c r="D10" s="205">
        <v>33255</v>
      </c>
      <c r="E10" s="206">
        <v>0.90831125556496328</v>
      </c>
      <c r="F10" s="205">
        <v>36615</v>
      </c>
      <c r="G10" s="205">
        <v>340</v>
      </c>
      <c r="H10" s="206">
        <v>7.1339173967459327E-2</v>
      </c>
      <c r="I10" s="205">
        <v>4450</v>
      </c>
      <c r="J10" s="206">
        <v>0.92866082603254063</v>
      </c>
      <c r="K10" s="205">
        <v>4790</v>
      </c>
      <c r="L10" s="291"/>
      <c r="M10" s="291"/>
      <c r="N10" s="291"/>
      <c r="O10" s="291"/>
      <c r="P10" s="205">
        <v>780</v>
      </c>
      <c r="Q10" s="206">
        <v>4.471195184866724E-2</v>
      </c>
      <c r="R10" s="205">
        <v>16665</v>
      </c>
      <c r="S10" s="206">
        <v>0.95528804815133272</v>
      </c>
      <c r="T10" s="205">
        <v>17445</v>
      </c>
      <c r="U10" s="205">
        <v>305</v>
      </c>
      <c r="V10" s="206">
        <v>6.481677610675704E-2</v>
      </c>
      <c r="W10" s="205">
        <v>4415</v>
      </c>
      <c r="X10" s="206">
        <v>0.93518322389324293</v>
      </c>
      <c r="Y10" s="205">
        <v>4720</v>
      </c>
    </row>
    <row r="11" spans="1:25" x14ac:dyDescent="0.35">
      <c r="A11" s="21" t="s">
        <v>227</v>
      </c>
      <c r="B11" s="203">
        <v>3120</v>
      </c>
      <c r="C11" s="126">
        <v>8.934294871794872E-2</v>
      </c>
      <c r="D11" s="203">
        <v>31820</v>
      </c>
      <c r="E11" s="126">
        <v>0.91065705128205132</v>
      </c>
      <c r="F11" s="203">
        <v>34945</v>
      </c>
      <c r="G11" s="203">
        <v>250</v>
      </c>
      <c r="H11" s="126">
        <v>6.2252964426877472E-2</v>
      </c>
      <c r="I11" s="203">
        <v>3795</v>
      </c>
      <c r="J11" s="126">
        <v>0.93774703557312256</v>
      </c>
      <c r="K11" s="203">
        <v>4045</v>
      </c>
      <c r="L11" s="291"/>
      <c r="M11" s="291"/>
      <c r="N11" s="291"/>
      <c r="O11" s="291"/>
      <c r="P11" s="203">
        <v>605</v>
      </c>
      <c r="Q11" s="126">
        <v>3.9214415348716621E-2</v>
      </c>
      <c r="R11" s="203">
        <v>14825</v>
      </c>
      <c r="S11" s="126">
        <v>0.96078558465128339</v>
      </c>
      <c r="T11" s="203">
        <v>15430</v>
      </c>
      <c r="U11" s="203">
        <v>265</v>
      </c>
      <c r="V11" s="126">
        <v>6.147065646021805E-2</v>
      </c>
      <c r="W11" s="203">
        <v>4045</v>
      </c>
      <c r="X11" s="126">
        <v>0.9385293435397819</v>
      </c>
      <c r="Y11" s="203">
        <v>4310</v>
      </c>
    </row>
    <row r="12" spans="1:25" ht="29" x14ac:dyDescent="0.35">
      <c r="A12" s="163" t="s">
        <v>184</v>
      </c>
      <c r="B12" s="122">
        <v>15</v>
      </c>
      <c r="C12" s="200">
        <v>0.12745098039215685</v>
      </c>
      <c r="D12" s="122">
        <v>90</v>
      </c>
      <c r="E12" s="200">
        <v>0.87254901960784315</v>
      </c>
      <c r="F12" s="122">
        <v>100</v>
      </c>
      <c r="G12" s="122">
        <v>0</v>
      </c>
      <c r="H12" s="200">
        <v>4.5454545454545456E-2</v>
      </c>
      <c r="I12" s="122">
        <v>40</v>
      </c>
      <c r="J12" s="200">
        <v>0.95454545454545459</v>
      </c>
      <c r="K12" s="122">
        <v>40</v>
      </c>
      <c r="L12" s="291"/>
      <c r="M12" s="291"/>
      <c r="N12" s="291"/>
      <c r="O12" s="291"/>
      <c r="P12" s="122">
        <v>0</v>
      </c>
      <c r="Q12" s="200" t="s">
        <v>185</v>
      </c>
      <c r="R12" s="122">
        <v>10</v>
      </c>
      <c r="S12" s="200" t="s">
        <v>185</v>
      </c>
      <c r="T12" s="122">
        <v>10</v>
      </c>
      <c r="U12" s="122">
        <v>0</v>
      </c>
      <c r="V12" s="200" t="s">
        <v>185</v>
      </c>
      <c r="W12" s="122">
        <v>0</v>
      </c>
      <c r="X12" s="200" t="s">
        <v>185</v>
      </c>
      <c r="Y12" s="122">
        <v>0</v>
      </c>
    </row>
    <row r="13" spans="1:25" x14ac:dyDescent="0.35">
      <c r="A13" s="164" t="s">
        <v>76</v>
      </c>
      <c r="B13" s="203">
        <v>635</v>
      </c>
      <c r="C13" s="126">
        <v>0.10943983402489627</v>
      </c>
      <c r="D13" s="203">
        <v>5150</v>
      </c>
      <c r="E13" s="126">
        <v>0.89056016597510368</v>
      </c>
      <c r="F13" s="203">
        <v>5785</v>
      </c>
      <c r="G13" s="203">
        <v>70</v>
      </c>
      <c r="H13" s="126">
        <v>5.7489878542510121E-2</v>
      </c>
      <c r="I13" s="203">
        <v>1165</v>
      </c>
      <c r="J13" s="126">
        <v>0.94251012145748991</v>
      </c>
      <c r="K13" s="203">
        <v>1235</v>
      </c>
      <c r="L13" s="291"/>
      <c r="M13" s="291"/>
      <c r="N13" s="291"/>
      <c r="O13" s="291"/>
      <c r="P13" s="203">
        <v>105</v>
      </c>
      <c r="Q13" s="126">
        <v>4.8614266242616992E-2</v>
      </c>
      <c r="R13" s="203">
        <v>2095</v>
      </c>
      <c r="S13" s="126">
        <v>0.951385733757383</v>
      </c>
      <c r="T13" s="203">
        <v>2200</v>
      </c>
      <c r="U13" s="203">
        <v>80</v>
      </c>
      <c r="V13" s="126">
        <v>6.3281249999999997E-2</v>
      </c>
      <c r="W13" s="203">
        <v>1200</v>
      </c>
      <c r="X13" s="126">
        <v>0.93671875000000004</v>
      </c>
      <c r="Y13" s="203">
        <v>1280</v>
      </c>
    </row>
    <row r="14" spans="1:25" x14ac:dyDescent="0.35">
      <c r="A14" s="163" t="s">
        <v>78</v>
      </c>
      <c r="B14" s="122">
        <v>425</v>
      </c>
      <c r="C14" s="200">
        <v>7.8362356428306787E-2</v>
      </c>
      <c r="D14" s="122">
        <v>4975</v>
      </c>
      <c r="E14" s="200">
        <v>0.9216376435716932</v>
      </c>
      <c r="F14" s="122">
        <v>5400</v>
      </c>
      <c r="G14" s="122">
        <v>25</v>
      </c>
      <c r="H14" s="200">
        <v>6.5789473684210523E-2</v>
      </c>
      <c r="I14" s="122">
        <v>355</v>
      </c>
      <c r="J14" s="200">
        <v>0.93421052631578949</v>
      </c>
      <c r="K14" s="122">
        <v>380</v>
      </c>
      <c r="L14" s="291"/>
      <c r="M14" s="291"/>
      <c r="N14" s="291"/>
      <c r="O14" s="291"/>
      <c r="P14" s="122">
        <v>140</v>
      </c>
      <c r="Q14" s="200">
        <v>4.2494649954142462E-2</v>
      </c>
      <c r="R14" s="122">
        <v>3130</v>
      </c>
      <c r="S14" s="200">
        <v>0.95750535004585757</v>
      </c>
      <c r="T14" s="122">
        <v>3270</v>
      </c>
      <c r="U14" s="122">
        <v>30</v>
      </c>
      <c r="V14" s="200">
        <v>6.1965811965811968E-2</v>
      </c>
      <c r="W14" s="122">
        <v>440</v>
      </c>
      <c r="X14" s="200">
        <v>0.93803418803418803</v>
      </c>
      <c r="Y14" s="122">
        <v>470</v>
      </c>
    </row>
    <row r="15" spans="1:25" x14ac:dyDescent="0.35">
      <c r="A15" s="164" t="s">
        <v>80</v>
      </c>
      <c r="B15" s="203">
        <v>845</v>
      </c>
      <c r="C15" s="126">
        <v>9.0268886043533933E-2</v>
      </c>
      <c r="D15" s="203">
        <v>8525</v>
      </c>
      <c r="E15" s="126">
        <v>0.90973111395646611</v>
      </c>
      <c r="F15" s="203">
        <v>9370</v>
      </c>
      <c r="G15" s="203">
        <v>40</v>
      </c>
      <c r="H15" s="126">
        <v>5.5152394775036286E-2</v>
      </c>
      <c r="I15" s="203">
        <v>650</v>
      </c>
      <c r="J15" s="126">
        <v>0.94484760522496369</v>
      </c>
      <c r="K15" s="203">
        <v>690</v>
      </c>
      <c r="L15" s="291"/>
      <c r="M15" s="291"/>
      <c r="N15" s="291"/>
      <c r="O15" s="291"/>
      <c r="P15" s="203">
        <v>105</v>
      </c>
      <c r="Q15" s="126">
        <v>3.860294117647059E-2</v>
      </c>
      <c r="R15" s="203">
        <v>2615</v>
      </c>
      <c r="S15" s="126">
        <v>0.96139705882352944</v>
      </c>
      <c r="T15" s="203">
        <v>2720</v>
      </c>
      <c r="U15" s="203">
        <v>35</v>
      </c>
      <c r="V15" s="126">
        <v>5.3030303030303032E-2</v>
      </c>
      <c r="W15" s="203">
        <v>625</v>
      </c>
      <c r="X15" s="126">
        <v>0.94696969696969702</v>
      </c>
      <c r="Y15" s="203">
        <v>660</v>
      </c>
    </row>
    <row r="16" spans="1:25" x14ac:dyDescent="0.35">
      <c r="A16" s="163" t="s">
        <v>82</v>
      </c>
      <c r="B16" s="122">
        <v>270</v>
      </c>
      <c r="C16" s="200">
        <v>7.7835648148148154E-2</v>
      </c>
      <c r="D16" s="122">
        <v>3185</v>
      </c>
      <c r="E16" s="200">
        <v>0.92216435185185186</v>
      </c>
      <c r="F16" s="122">
        <v>3455</v>
      </c>
      <c r="G16" s="122">
        <v>20</v>
      </c>
      <c r="H16" s="200">
        <v>9.7826086956521743E-2</v>
      </c>
      <c r="I16" s="122">
        <v>165</v>
      </c>
      <c r="J16" s="200">
        <v>0.90217391304347827</v>
      </c>
      <c r="K16" s="122">
        <v>185</v>
      </c>
      <c r="L16" s="291"/>
      <c r="M16" s="291"/>
      <c r="N16" s="291"/>
      <c r="O16" s="291"/>
      <c r="P16" s="122">
        <v>30</v>
      </c>
      <c r="Q16" s="200">
        <v>2.9882604055496264E-2</v>
      </c>
      <c r="R16" s="122">
        <v>910</v>
      </c>
      <c r="S16" s="200">
        <v>0.97011739594450375</v>
      </c>
      <c r="T16" s="122">
        <v>935</v>
      </c>
      <c r="U16" s="122">
        <v>10</v>
      </c>
      <c r="V16" s="200">
        <v>4.9723756906077346E-2</v>
      </c>
      <c r="W16" s="122">
        <v>170</v>
      </c>
      <c r="X16" s="200">
        <v>0.95027624309392267</v>
      </c>
      <c r="Y16" s="122">
        <v>180</v>
      </c>
    </row>
    <row r="17" spans="1:25" x14ac:dyDescent="0.35">
      <c r="A17" s="164" t="s">
        <v>84</v>
      </c>
      <c r="B17" s="203">
        <v>10</v>
      </c>
      <c r="C17" s="126">
        <v>9.0909090909090912E-2</v>
      </c>
      <c r="D17" s="203">
        <v>90</v>
      </c>
      <c r="E17" s="126">
        <v>0.90909090909090906</v>
      </c>
      <c r="F17" s="203">
        <v>100</v>
      </c>
      <c r="G17" s="203">
        <v>0</v>
      </c>
      <c r="H17" s="126" t="s">
        <v>185</v>
      </c>
      <c r="I17" s="203">
        <v>10</v>
      </c>
      <c r="J17" s="126" t="s">
        <v>185</v>
      </c>
      <c r="K17" s="203">
        <v>10</v>
      </c>
      <c r="L17" s="291"/>
      <c r="M17" s="291"/>
      <c r="N17" s="291"/>
      <c r="O17" s="291"/>
      <c r="P17" s="203">
        <v>10</v>
      </c>
      <c r="Q17" s="126">
        <v>0.16</v>
      </c>
      <c r="R17" s="203">
        <v>40</v>
      </c>
      <c r="S17" s="126">
        <v>0.84</v>
      </c>
      <c r="T17" s="203">
        <v>50</v>
      </c>
      <c r="U17" s="203">
        <v>0</v>
      </c>
      <c r="V17" s="126">
        <v>2.4390243902439025E-2</v>
      </c>
      <c r="W17" s="203">
        <v>40</v>
      </c>
      <c r="X17" s="126">
        <v>0.97560975609756095</v>
      </c>
      <c r="Y17" s="203">
        <v>40</v>
      </c>
    </row>
    <row r="18" spans="1:25" x14ac:dyDescent="0.35">
      <c r="A18" s="163" t="s">
        <v>86</v>
      </c>
      <c r="B18" s="122">
        <v>530</v>
      </c>
      <c r="C18" s="200">
        <v>8.8210772052693009E-2</v>
      </c>
      <c r="D18" s="122">
        <v>5470</v>
      </c>
      <c r="E18" s="200">
        <v>0.91178922794730699</v>
      </c>
      <c r="F18" s="122">
        <v>5995</v>
      </c>
      <c r="G18" s="122">
        <v>60</v>
      </c>
      <c r="H18" s="200">
        <v>5.849056603773585E-2</v>
      </c>
      <c r="I18" s="122">
        <v>1000</v>
      </c>
      <c r="J18" s="200">
        <v>0.94150943396226416</v>
      </c>
      <c r="K18" s="122">
        <v>1060</v>
      </c>
      <c r="L18" s="291"/>
      <c r="M18" s="291"/>
      <c r="N18" s="291"/>
      <c r="O18" s="291"/>
      <c r="P18" s="122">
        <v>105</v>
      </c>
      <c r="Q18" s="200">
        <v>3.1770045385779121E-2</v>
      </c>
      <c r="R18" s="122">
        <v>3200</v>
      </c>
      <c r="S18" s="200">
        <v>0.9682299546142209</v>
      </c>
      <c r="T18" s="122">
        <v>3305</v>
      </c>
      <c r="U18" s="122">
        <v>55</v>
      </c>
      <c r="V18" s="200">
        <v>5.8139534883720929E-2</v>
      </c>
      <c r="W18" s="122">
        <v>890</v>
      </c>
      <c r="X18" s="200">
        <v>0.94186046511627908</v>
      </c>
      <c r="Y18" s="122">
        <v>945</v>
      </c>
    </row>
    <row r="19" spans="1:25" ht="29" x14ac:dyDescent="0.35">
      <c r="A19" s="164" t="s">
        <v>88</v>
      </c>
      <c r="B19" s="203">
        <v>135</v>
      </c>
      <c r="C19" s="126">
        <v>0.11883802816901408</v>
      </c>
      <c r="D19" s="203">
        <v>1000</v>
      </c>
      <c r="E19" s="126">
        <v>0.88116197183098588</v>
      </c>
      <c r="F19" s="203">
        <v>1135</v>
      </c>
      <c r="G19" s="203">
        <v>25</v>
      </c>
      <c r="H19" s="126">
        <v>8.0536912751677847E-2</v>
      </c>
      <c r="I19" s="203">
        <v>275</v>
      </c>
      <c r="J19" s="126">
        <v>0.91946308724832215</v>
      </c>
      <c r="K19" s="203">
        <v>300</v>
      </c>
      <c r="L19" s="291"/>
      <c r="M19" s="291"/>
      <c r="N19" s="291"/>
      <c r="O19" s="291"/>
      <c r="P19" s="203">
        <v>30</v>
      </c>
      <c r="Q19" s="126">
        <v>2.252614641995173E-2</v>
      </c>
      <c r="R19" s="203">
        <v>1215</v>
      </c>
      <c r="S19" s="126">
        <v>0.97747385358004824</v>
      </c>
      <c r="T19" s="203">
        <v>1245</v>
      </c>
      <c r="U19" s="203">
        <v>5</v>
      </c>
      <c r="V19" s="126">
        <v>4.1916167664670656E-2</v>
      </c>
      <c r="W19" s="203">
        <v>160</v>
      </c>
      <c r="X19" s="126">
        <v>0.95808383233532934</v>
      </c>
      <c r="Y19" s="203">
        <v>165</v>
      </c>
    </row>
    <row r="20" spans="1:25" ht="29" x14ac:dyDescent="0.35">
      <c r="A20" s="163" t="s">
        <v>90</v>
      </c>
      <c r="B20" s="122">
        <v>195</v>
      </c>
      <c r="C20" s="200">
        <v>6.773743016759777E-2</v>
      </c>
      <c r="D20" s="122">
        <v>2670</v>
      </c>
      <c r="E20" s="200">
        <v>0.93226256983240219</v>
      </c>
      <c r="F20" s="122">
        <v>2865</v>
      </c>
      <c r="G20" s="122">
        <v>5</v>
      </c>
      <c r="H20" s="200">
        <v>6.25E-2</v>
      </c>
      <c r="I20" s="122">
        <v>45</v>
      </c>
      <c r="J20" s="200">
        <v>0.9375</v>
      </c>
      <c r="K20" s="122">
        <v>50</v>
      </c>
      <c r="L20" s="291"/>
      <c r="M20" s="291"/>
      <c r="N20" s="291"/>
      <c r="O20" s="291"/>
      <c r="P20" s="122">
        <v>70</v>
      </c>
      <c r="Q20" s="200">
        <v>5.5124223602484472E-2</v>
      </c>
      <c r="R20" s="122">
        <v>1215</v>
      </c>
      <c r="S20" s="200">
        <v>0.94487577639751552</v>
      </c>
      <c r="T20" s="122">
        <v>1290</v>
      </c>
      <c r="U20" s="122">
        <v>45</v>
      </c>
      <c r="V20" s="200">
        <v>8.3636363636363634E-2</v>
      </c>
      <c r="W20" s="122">
        <v>505</v>
      </c>
      <c r="X20" s="200">
        <v>0.91636363636363638</v>
      </c>
      <c r="Y20" s="122">
        <v>550</v>
      </c>
    </row>
    <row r="21" spans="1:25" x14ac:dyDescent="0.35">
      <c r="A21" s="164" t="s">
        <v>91</v>
      </c>
      <c r="B21" s="203">
        <v>70</v>
      </c>
      <c r="C21" s="126">
        <v>9.6467391304347824E-2</v>
      </c>
      <c r="D21" s="203">
        <v>665</v>
      </c>
      <c r="E21" s="126">
        <v>0.90353260869565222</v>
      </c>
      <c r="F21" s="203">
        <v>735</v>
      </c>
      <c r="G21" s="203">
        <v>10</v>
      </c>
      <c r="H21" s="126">
        <v>8.247422680412371E-2</v>
      </c>
      <c r="I21" s="203">
        <v>90</v>
      </c>
      <c r="J21" s="126">
        <v>0.91752577319587625</v>
      </c>
      <c r="K21" s="203">
        <v>100</v>
      </c>
      <c r="L21" s="291"/>
      <c r="M21" s="291"/>
      <c r="N21" s="291"/>
      <c r="O21" s="291"/>
      <c r="P21" s="203">
        <v>15</v>
      </c>
      <c r="Q21" s="126">
        <v>3.2178217821782179E-2</v>
      </c>
      <c r="R21" s="203">
        <v>390</v>
      </c>
      <c r="S21" s="126">
        <v>0.96782178217821779</v>
      </c>
      <c r="T21" s="203">
        <v>405</v>
      </c>
      <c r="U21" s="203">
        <v>0</v>
      </c>
      <c r="V21" s="126" t="s">
        <v>185</v>
      </c>
      <c r="W21" s="203">
        <v>15</v>
      </c>
      <c r="X21" s="126" t="s">
        <v>185</v>
      </c>
      <c r="Y21" s="203">
        <v>20</v>
      </c>
    </row>
    <row r="22" spans="1:25" x14ac:dyDescent="0.35">
      <c r="A22" s="18" t="s">
        <v>228</v>
      </c>
      <c r="B22" s="122">
        <v>235</v>
      </c>
      <c r="C22" s="200">
        <v>0.14174641148325359</v>
      </c>
      <c r="D22" s="122">
        <v>1435</v>
      </c>
      <c r="E22" s="200">
        <v>0.85825358851674638</v>
      </c>
      <c r="F22" s="122">
        <v>1670</v>
      </c>
      <c r="G22" s="122">
        <v>90</v>
      </c>
      <c r="H22" s="200">
        <v>0.12182061579651941</v>
      </c>
      <c r="I22" s="122">
        <v>655</v>
      </c>
      <c r="J22" s="200">
        <v>0.87817938420348063</v>
      </c>
      <c r="K22" s="122">
        <v>745</v>
      </c>
      <c r="L22" s="291"/>
      <c r="M22" s="291"/>
      <c r="N22" s="291"/>
      <c r="O22" s="291"/>
      <c r="P22" s="122">
        <v>175</v>
      </c>
      <c r="Q22" s="200">
        <v>8.67195242814668E-2</v>
      </c>
      <c r="R22" s="122">
        <v>1845</v>
      </c>
      <c r="S22" s="200">
        <v>0.91328047571853321</v>
      </c>
      <c r="T22" s="122">
        <v>2020</v>
      </c>
      <c r="U22" s="122">
        <v>40</v>
      </c>
      <c r="V22" s="200">
        <v>0.10194174757281553</v>
      </c>
      <c r="W22" s="122">
        <v>370</v>
      </c>
      <c r="X22" s="200">
        <v>0.89805825242718451</v>
      </c>
      <c r="Y22" s="122">
        <v>410</v>
      </c>
    </row>
    <row r="23" spans="1:25" x14ac:dyDescent="0.35">
      <c r="A23" s="164" t="s">
        <v>75</v>
      </c>
      <c r="B23" s="203">
        <v>5</v>
      </c>
      <c r="C23" s="126">
        <v>9.0909090909090912E-2</v>
      </c>
      <c r="D23" s="203">
        <v>40</v>
      </c>
      <c r="E23" s="126">
        <v>0.90909090909090906</v>
      </c>
      <c r="F23" s="203">
        <v>45</v>
      </c>
      <c r="G23" s="203">
        <v>5</v>
      </c>
      <c r="H23" s="126">
        <v>2.9411764705882353E-2</v>
      </c>
      <c r="I23" s="203">
        <v>100</v>
      </c>
      <c r="J23" s="126">
        <v>0.97058823529411764</v>
      </c>
      <c r="K23" s="203">
        <v>105</v>
      </c>
      <c r="L23" s="291"/>
      <c r="M23" s="291"/>
      <c r="N23" s="291"/>
      <c r="O23" s="291"/>
      <c r="P23" s="203">
        <v>10</v>
      </c>
      <c r="Q23" s="126">
        <v>0.12195121951219512</v>
      </c>
      <c r="R23" s="203">
        <v>70</v>
      </c>
      <c r="S23" s="126">
        <v>0.87804878048780488</v>
      </c>
      <c r="T23" s="203">
        <v>80</v>
      </c>
      <c r="U23" s="203">
        <v>0</v>
      </c>
      <c r="V23" s="126" t="s">
        <v>185</v>
      </c>
      <c r="W23" s="203">
        <v>5</v>
      </c>
      <c r="X23" s="126" t="s">
        <v>185</v>
      </c>
      <c r="Y23" s="203">
        <v>5</v>
      </c>
    </row>
    <row r="24" spans="1:25" x14ac:dyDescent="0.35">
      <c r="A24" s="163" t="s">
        <v>77</v>
      </c>
      <c r="B24" s="122">
        <v>0</v>
      </c>
      <c r="C24" s="200" t="s">
        <v>185</v>
      </c>
      <c r="D24" s="122">
        <v>0</v>
      </c>
      <c r="E24" s="200" t="s">
        <v>185</v>
      </c>
      <c r="F24" s="122">
        <v>0</v>
      </c>
      <c r="G24" s="122">
        <v>0</v>
      </c>
      <c r="H24" s="200" t="s">
        <v>185</v>
      </c>
      <c r="I24" s="122">
        <v>0</v>
      </c>
      <c r="J24" s="200" t="s">
        <v>185</v>
      </c>
      <c r="K24" s="122">
        <v>0</v>
      </c>
      <c r="L24" s="291"/>
      <c r="M24" s="291"/>
      <c r="N24" s="291"/>
      <c r="O24" s="291"/>
      <c r="P24" s="122">
        <v>5</v>
      </c>
      <c r="Q24" s="200">
        <v>0.1</v>
      </c>
      <c r="R24" s="122">
        <v>45</v>
      </c>
      <c r="S24" s="200">
        <v>0.9</v>
      </c>
      <c r="T24" s="122">
        <v>50</v>
      </c>
      <c r="U24" s="122">
        <v>5</v>
      </c>
      <c r="V24" s="200">
        <v>8.0645161290322578E-2</v>
      </c>
      <c r="W24" s="122">
        <v>55</v>
      </c>
      <c r="X24" s="200">
        <v>0.91935483870967738</v>
      </c>
      <c r="Y24" s="122">
        <v>60</v>
      </c>
    </row>
    <row r="25" spans="1:25" x14ac:dyDescent="0.35">
      <c r="A25" s="164" t="s">
        <v>79</v>
      </c>
      <c r="B25" s="203">
        <v>5</v>
      </c>
      <c r="C25" s="126" t="s">
        <v>185</v>
      </c>
      <c r="D25" s="203">
        <v>15</v>
      </c>
      <c r="E25" s="126" t="s">
        <v>185</v>
      </c>
      <c r="F25" s="203">
        <v>20</v>
      </c>
      <c r="G25" s="203">
        <v>0</v>
      </c>
      <c r="H25" s="126" t="s">
        <v>185</v>
      </c>
      <c r="I25" s="203">
        <v>0</v>
      </c>
      <c r="J25" s="126" t="s">
        <v>185</v>
      </c>
      <c r="K25" s="203">
        <v>0</v>
      </c>
      <c r="L25" s="291"/>
      <c r="M25" s="291"/>
      <c r="N25" s="291"/>
      <c r="O25" s="291"/>
      <c r="P25" s="203">
        <v>5</v>
      </c>
      <c r="Q25" s="126">
        <v>7.0175438596491224E-2</v>
      </c>
      <c r="R25" s="203">
        <v>55</v>
      </c>
      <c r="S25" s="126">
        <v>0.92982456140350878</v>
      </c>
      <c r="T25" s="203">
        <v>55</v>
      </c>
      <c r="U25" s="203">
        <v>0</v>
      </c>
      <c r="V25" s="126" t="s">
        <v>185</v>
      </c>
      <c r="W25" s="203">
        <v>5</v>
      </c>
      <c r="X25" s="126" t="s">
        <v>185</v>
      </c>
      <c r="Y25" s="203">
        <v>5</v>
      </c>
    </row>
    <row r="26" spans="1:25" x14ac:dyDescent="0.35">
      <c r="A26" s="163" t="s">
        <v>81</v>
      </c>
      <c r="B26" s="122">
        <v>20</v>
      </c>
      <c r="C26" s="200">
        <v>0.14388489208633093</v>
      </c>
      <c r="D26" s="122">
        <v>120</v>
      </c>
      <c r="E26" s="200">
        <v>0.85611510791366907</v>
      </c>
      <c r="F26" s="122">
        <v>140</v>
      </c>
      <c r="G26" s="122">
        <v>0</v>
      </c>
      <c r="H26" s="200" t="s">
        <v>185</v>
      </c>
      <c r="I26" s="122">
        <v>15</v>
      </c>
      <c r="J26" s="200" t="s">
        <v>185</v>
      </c>
      <c r="K26" s="122">
        <v>15</v>
      </c>
      <c r="L26" s="291"/>
      <c r="M26" s="291"/>
      <c r="N26" s="291"/>
      <c r="O26" s="291"/>
      <c r="P26" s="122">
        <v>10</v>
      </c>
      <c r="Q26" s="200">
        <v>5.5172413793103448E-2</v>
      </c>
      <c r="R26" s="122">
        <v>135</v>
      </c>
      <c r="S26" s="200">
        <v>0.94482758620689655</v>
      </c>
      <c r="T26" s="122">
        <v>145</v>
      </c>
      <c r="U26" s="122">
        <v>5</v>
      </c>
      <c r="V26" s="200">
        <v>0.1111111111111111</v>
      </c>
      <c r="W26" s="122">
        <v>25</v>
      </c>
      <c r="X26" s="200">
        <v>0.88888888888888884</v>
      </c>
      <c r="Y26" s="122">
        <v>25</v>
      </c>
    </row>
    <row r="27" spans="1:25" ht="29" x14ac:dyDescent="0.35">
      <c r="A27" s="164" t="s">
        <v>83</v>
      </c>
      <c r="B27" s="203">
        <v>40</v>
      </c>
      <c r="C27" s="126">
        <v>0.10249999999999999</v>
      </c>
      <c r="D27" s="203">
        <v>360</v>
      </c>
      <c r="E27" s="126">
        <v>0.89749999999999996</v>
      </c>
      <c r="F27" s="203">
        <v>400</v>
      </c>
      <c r="G27" s="203">
        <v>0</v>
      </c>
      <c r="H27" s="126" t="s">
        <v>185</v>
      </c>
      <c r="I27" s="203">
        <v>10</v>
      </c>
      <c r="J27" s="126" t="s">
        <v>185</v>
      </c>
      <c r="K27" s="203">
        <v>10</v>
      </c>
      <c r="L27" s="291"/>
      <c r="M27" s="291"/>
      <c r="N27" s="291"/>
      <c r="O27" s="291"/>
      <c r="P27" s="203">
        <v>10</v>
      </c>
      <c r="Q27" s="126">
        <v>3.237410071942446E-2</v>
      </c>
      <c r="R27" s="203">
        <v>270</v>
      </c>
      <c r="S27" s="126">
        <v>0.96762589928057552</v>
      </c>
      <c r="T27" s="203">
        <v>280</v>
      </c>
      <c r="U27" s="203">
        <v>25</v>
      </c>
      <c r="V27" s="126">
        <v>0.10887096774193548</v>
      </c>
      <c r="W27" s="203">
        <v>220</v>
      </c>
      <c r="X27" s="126">
        <v>0.8911290322580645</v>
      </c>
      <c r="Y27" s="203">
        <v>250</v>
      </c>
    </row>
    <row r="28" spans="1:25" x14ac:dyDescent="0.35">
      <c r="A28" s="163" t="s">
        <v>85</v>
      </c>
      <c r="B28" s="122">
        <v>30</v>
      </c>
      <c r="C28" s="200">
        <v>0.17058823529411765</v>
      </c>
      <c r="D28" s="122">
        <v>140</v>
      </c>
      <c r="E28" s="200">
        <v>0.8294117647058824</v>
      </c>
      <c r="F28" s="122">
        <v>170</v>
      </c>
      <c r="G28" s="122">
        <v>20</v>
      </c>
      <c r="H28" s="200">
        <v>6.95970695970696E-2</v>
      </c>
      <c r="I28" s="122">
        <v>255</v>
      </c>
      <c r="J28" s="200">
        <v>0.93040293040293043</v>
      </c>
      <c r="K28" s="122">
        <v>275</v>
      </c>
      <c r="L28" s="291"/>
      <c r="M28" s="291"/>
      <c r="N28" s="291"/>
      <c r="O28" s="291"/>
      <c r="P28" s="122">
        <v>5</v>
      </c>
      <c r="Q28" s="200">
        <v>4.6296296296296294E-2</v>
      </c>
      <c r="R28" s="122">
        <v>105</v>
      </c>
      <c r="S28" s="200">
        <v>0.95370370370370372</v>
      </c>
      <c r="T28" s="122">
        <v>110</v>
      </c>
      <c r="U28" s="122">
        <v>0</v>
      </c>
      <c r="V28" s="200" t="s">
        <v>185</v>
      </c>
      <c r="W28" s="122">
        <v>10</v>
      </c>
      <c r="X28" s="200" t="s">
        <v>185</v>
      </c>
      <c r="Y28" s="122">
        <v>10</v>
      </c>
    </row>
    <row r="29" spans="1:25" x14ac:dyDescent="0.35">
      <c r="A29" s="164" t="s">
        <v>87</v>
      </c>
      <c r="B29" s="203">
        <v>10</v>
      </c>
      <c r="C29" s="126">
        <v>0.12903225806451613</v>
      </c>
      <c r="D29" s="203">
        <v>80</v>
      </c>
      <c r="E29" s="126">
        <v>0.87096774193548387</v>
      </c>
      <c r="F29" s="203">
        <v>95</v>
      </c>
      <c r="G29" s="203">
        <v>0</v>
      </c>
      <c r="H29" s="126" t="s">
        <v>185</v>
      </c>
      <c r="I29" s="203">
        <v>0</v>
      </c>
      <c r="J29" s="126" t="s">
        <v>185</v>
      </c>
      <c r="K29" s="203">
        <v>0</v>
      </c>
      <c r="L29" s="291"/>
      <c r="M29" s="291"/>
      <c r="N29" s="291"/>
      <c r="O29" s="291"/>
      <c r="P29" s="203">
        <v>35</v>
      </c>
      <c r="Q29" s="126">
        <v>8.6387434554973816E-2</v>
      </c>
      <c r="R29" s="203">
        <v>350</v>
      </c>
      <c r="S29" s="126">
        <v>0.91361256544502623</v>
      </c>
      <c r="T29" s="203">
        <v>380</v>
      </c>
      <c r="U29" s="203">
        <v>0</v>
      </c>
      <c r="V29" s="126">
        <v>7.407407407407407E-2</v>
      </c>
      <c r="W29" s="203">
        <v>25</v>
      </c>
      <c r="X29" s="126">
        <v>0.92592592592592593</v>
      </c>
      <c r="Y29" s="203">
        <v>25</v>
      </c>
    </row>
    <row r="30" spans="1:25" x14ac:dyDescent="0.35">
      <c r="A30" s="163" t="s">
        <v>89</v>
      </c>
      <c r="B30" s="122">
        <v>125</v>
      </c>
      <c r="C30" s="200">
        <v>0.15317559153175592</v>
      </c>
      <c r="D30" s="122">
        <v>680</v>
      </c>
      <c r="E30" s="200">
        <v>0.84682440846824414</v>
      </c>
      <c r="F30" s="122">
        <v>805</v>
      </c>
      <c r="G30" s="122">
        <v>65</v>
      </c>
      <c r="H30" s="200">
        <v>0.19075144508670519</v>
      </c>
      <c r="I30" s="122">
        <v>280</v>
      </c>
      <c r="J30" s="200">
        <v>0.80924855491329484</v>
      </c>
      <c r="K30" s="122">
        <v>345</v>
      </c>
      <c r="L30" s="291"/>
      <c r="M30" s="291"/>
      <c r="N30" s="291"/>
      <c r="O30" s="291"/>
      <c r="P30" s="122">
        <v>100</v>
      </c>
      <c r="Q30" s="200">
        <v>0.11026200873362445</v>
      </c>
      <c r="R30" s="122">
        <v>815</v>
      </c>
      <c r="S30" s="200">
        <v>0.88973799126637554</v>
      </c>
      <c r="T30" s="122">
        <v>915</v>
      </c>
      <c r="U30" s="122">
        <v>0</v>
      </c>
      <c r="V30" s="200">
        <v>3.7037037037037035E-2</v>
      </c>
      <c r="W30" s="122">
        <v>25</v>
      </c>
      <c r="X30" s="200">
        <v>0.96296296296296291</v>
      </c>
      <c r="Y30" s="122">
        <v>25</v>
      </c>
    </row>
    <row r="31" spans="1:25" x14ac:dyDescent="0.35">
      <c r="A31" s="21" t="s">
        <v>187</v>
      </c>
      <c r="B31" s="203">
        <v>1415</v>
      </c>
      <c r="C31" s="126">
        <v>0.11445685607900276</v>
      </c>
      <c r="D31" s="203">
        <v>10940</v>
      </c>
      <c r="E31" s="126">
        <v>0.8855431439209972</v>
      </c>
      <c r="F31" s="203">
        <v>12355</v>
      </c>
      <c r="G31" s="203">
        <v>35</v>
      </c>
      <c r="H31" s="126">
        <v>0.12237762237762238</v>
      </c>
      <c r="I31" s="203">
        <v>250</v>
      </c>
      <c r="J31" s="126">
        <v>0.8776223776223776</v>
      </c>
      <c r="K31" s="203">
        <v>285</v>
      </c>
      <c r="L31" s="291"/>
      <c r="M31" s="291"/>
      <c r="N31" s="291"/>
      <c r="O31" s="291"/>
      <c r="P31" s="203">
        <v>205</v>
      </c>
      <c r="Q31" s="126">
        <v>5.9527283338196672E-2</v>
      </c>
      <c r="R31" s="203">
        <v>3225</v>
      </c>
      <c r="S31" s="126">
        <v>0.94047271666180332</v>
      </c>
      <c r="T31" s="203">
        <v>3425</v>
      </c>
      <c r="U31" s="203">
        <v>75</v>
      </c>
      <c r="V31" s="126">
        <v>7.6999999999999999E-2</v>
      </c>
      <c r="W31" s="203">
        <v>925</v>
      </c>
      <c r="X31" s="126">
        <v>0.92300000000000004</v>
      </c>
      <c r="Y31" s="203">
        <v>1000</v>
      </c>
    </row>
    <row r="32" spans="1:25" x14ac:dyDescent="0.35">
      <c r="A32" s="18" t="s">
        <v>188</v>
      </c>
      <c r="B32" s="122">
        <v>1070</v>
      </c>
      <c r="C32" s="200">
        <v>9.8538468609247171E-2</v>
      </c>
      <c r="D32" s="122">
        <v>9805</v>
      </c>
      <c r="E32" s="200">
        <v>0.9014615313907528</v>
      </c>
      <c r="F32" s="122">
        <v>10880</v>
      </c>
      <c r="G32" s="122">
        <v>20</v>
      </c>
      <c r="H32" s="200">
        <v>0.125</v>
      </c>
      <c r="I32" s="122">
        <v>135</v>
      </c>
      <c r="J32" s="200">
        <v>0.875</v>
      </c>
      <c r="K32" s="122">
        <v>155</v>
      </c>
      <c r="L32" s="291"/>
      <c r="M32" s="291"/>
      <c r="N32" s="291"/>
      <c r="O32" s="291"/>
      <c r="P32" s="122">
        <v>575</v>
      </c>
      <c r="Q32" s="200">
        <v>8.055672711935892E-2</v>
      </c>
      <c r="R32" s="122">
        <v>6540</v>
      </c>
      <c r="S32" s="200">
        <v>0.91944327288064109</v>
      </c>
      <c r="T32" s="122">
        <v>7115</v>
      </c>
      <c r="U32" s="122">
        <v>210</v>
      </c>
      <c r="V32" s="200">
        <v>7.4796171570365125E-2</v>
      </c>
      <c r="W32" s="122">
        <v>2610</v>
      </c>
      <c r="X32" s="200">
        <v>0.92520382842963489</v>
      </c>
      <c r="Y32" s="122">
        <v>2820</v>
      </c>
    </row>
    <row r="33" spans="1:25" x14ac:dyDescent="0.35">
      <c r="A33" s="21" t="s">
        <v>189</v>
      </c>
      <c r="B33" s="203">
        <v>3305</v>
      </c>
      <c r="C33" s="126">
        <v>0.15432358019506276</v>
      </c>
      <c r="D33" s="203">
        <v>18120</v>
      </c>
      <c r="E33" s="126">
        <v>0.84567641980493724</v>
      </c>
      <c r="F33" s="203">
        <v>21430</v>
      </c>
      <c r="G33" s="203">
        <v>185</v>
      </c>
      <c r="H33" s="126">
        <v>0.14782608695652175</v>
      </c>
      <c r="I33" s="203">
        <v>1080</v>
      </c>
      <c r="J33" s="126">
        <v>0.85217391304347823</v>
      </c>
      <c r="K33" s="203">
        <v>1265</v>
      </c>
      <c r="L33" s="291"/>
      <c r="M33" s="291"/>
      <c r="N33" s="291"/>
      <c r="O33" s="291"/>
      <c r="P33" s="203">
        <v>695</v>
      </c>
      <c r="Q33" s="126">
        <v>0.1121148572350379</v>
      </c>
      <c r="R33" s="203">
        <v>5505</v>
      </c>
      <c r="S33" s="126">
        <v>0.88788514276496211</v>
      </c>
      <c r="T33" s="203">
        <v>6200</v>
      </c>
      <c r="U33" s="203">
        <v>415</v>
      </c>
      <c r="V33" s="126">
        <v>8.9181602245735264E-2</v>
      </c>
      <c r="W33" s="203">
        <v>4220</v>
      </c>
      <c r="X33" s="126">
        <v>0.91081839775426476</v>
      </c>
      <c r="Y33" s="203">
        <v>4630</v>
      </c>
    </row>
    <row r="34" spans="1:25" x14ac:dyDescent="0.35">
      <c r="A34" s="18" t="s">
        <v>190</v>
      </c>
      <c r="B34" s="122">
        <v>8615</v>
      </c>
      <c r="C34" s="200">
        <v>0.14737472207969898</v>
      </c>
      <c r="D34" s="122">
        <v>49855</v>
      </c>
      <c r="E34" s="200">
        <v>0.85262527792030096</v>
      </c>
      <c r="F34" s="122">
        <v>58470</v>
      </c>
      <c r="G34" s="122">
        <v>2700</v>
      </c>
      <c r="H34" s="200">
        <v>8.8285284696345695E-2</v>
      </c>
      <c r="I34" s="122">
        <v>27895</v>
      </c>
      <c r="J34" s="200">
        <v>0.91171471530365433</v>
      </c>
      <c r="K34" s="122">
        <v>30595</v>
      </c>
      <c r="L34" s="291"/>
      <c r="M34" s="291"/>
      <c r="N34" s="291"/>
      <c r="O34" s="291"/>
      <c r="P34" s="122">
        <v>3890</v>
      </c>
      <c r="Q34" s="200">
        <v>9.116916006190498E-2</v>
      </c>
      <c r="R34" s="122">
        <v>38760</v>
      </c>
      <c r="S34" s="200">
        <v>0.90883083993809499</v>
      </c>
      <c r="T34" s="122">
        <v>42645</v>
      </c>
      <c r="U34" s="122">
        <v>255</v>
      </c>
      <c r="V34" s="200">
        <v>9.1397849462365593E-2</v>
      </c>
      <c r="W34" s="122">
        <v>2535</v>
      </c>
      <c r="X34" s="200">
        <v>0.90860215053763438</v>
      </c>
      <c r="Y34" s="122">
        <v>2790</v>
      </c>
    </row>
    <row r="35" spans="1:25" x14ac:dyDescent="0.35">
      <c r="A35" s="21" t="s">
        <v>191</v>
      </c>
      <c r="B35" s="203">
        <v>175</v>
      </c>
      <c r="C35" s="126">
        <v>0.13231939163498099</v>
      </c>
      <c r="D35" s="203">
        <v>1140</v>
      </c>
      <c r="E35" s="126">
        <v>0.86768060836501903</v>
      </c>
      <c r="F35" s="203">
        <v>1315</v>
      </c>
      <c r="G35" s="203">
        <v>0</v>
      </c>
      <c r="H35" s="126" t="s">
        <v>185</v>
      </c>
      <c r="I35" s="203">
        <v>0</v>
      </c>
      <c r="J35" s="126" t="s">
        <v>185</v>
      </c>
      <c r="K35" s="203">
        <v>0</v>
      </c>
      <c r="L35" s="291"/>
      <c r="M35" s="291"/>
      <c r="N35" s="291"/>
      <c r="O35" s="291"/>
      <c r="P35" s="203">
        <v>70</v>
      </c>
      <c r="Q35" s="126">
        <v>7.2164948453608241E-2</v>
      </c>
      <c r="R35" s="203">
        <v>900</v>
      </c>
      <c r="S35" s="126">
        <v>0.92783505154639179</v>
      </c>
      <c r="T35" s="203">
        <v>970</v>
      </c>
      <c r="U35" s="203">
        <v>10</v>
      </c>
      <c r="V35" s="126">
        <v>7.43801652892562E-2</v>
      </c>
      <c r="W35" s="203">
        <v>110</v>
      </c>
      <c r="X35" s="126">
        <v>0.92561983471074383</v>
      </c>
      <c r="Y35" s="203">
        <v>120</v>
      </c>
    </row>
    <row r="36" spans="1:25" x14ac:dyDescent="0.35">
      <c r="A36" s="43" t="s">
        <v>192</v>
      </c>
      <c r="B36" s="205">
        <v>35270</v>
      </c>
      <c r="C36" s="206">
        <v>0.13940225124102823</v>
      </c>
      <c r="D36" s="205">
        <v>217745</v>
      </c>
      <c r="E36" s="206">
        <v>0.86059774875897177</v>
      </c>
      <c r="F36" s="205">
        <v>253015</v>
      </c>
      <c r="G36" s="205">
        <v>4880</v>
      </c>
      <c r="H36" s="206">
        <v>0.10036188674589794</v>
      </c>
      <c r="I36" s="205">
        <v>43755</v>
      </c>
      <c r="J36" s="206">
        <v>0.89963811325410203</v>
      </c>
      <c r="K36" s="205">
        <v>48635</v>
      </c>
      <c r="L36" s="291"/>
      <c r="M36" s="291"/>
      <c r="N36" s="291"/>
      <c r="O36" s="291"/>
      <c r="P36" s="205">
        <v>11305</v>
      </c>
      <c r="Q36" s="206">
        <v>9.2515915748817568E-2</v>
      </c>
      <c r="R36" s="205">
        <v>110900</v>
      </c>
      <c r="S36" s="206">
        <v>0.90748408425118243</v>
      </c>
      <c r="T36" s="205">
        <v>122205</v>
      </c>
      <c r="U36" s="205">
        <v>2130</v>
      </c>
      <c r="V36" s="206">
        <v>8.8582840975285015E-2</v>
      </c>
      <c r="W36" s="205">
        <v>21905</v>
      </c>
      <c r="X36" s="206">
        <v>0.91141715902471498</v>
      </c>
      <c r="Y36" s="205">
        <v>24035</v>
      </c>
    </row>
    <row r="37" spans="1:25" x14ac:dyDescent="0.35">
      <c r="A37" s="165" t="s">
        <v>193</v>
      </c>
      <c r="B37" s="203"/>
      <c r="C37" s="126"/>
      <c r="D37" s="203"/>
      <c r="E37" s="126"/>
      <c r="F37" s="203"/>
      <c r="G37" s="203"/>
      <c r="H37" s="126"/>
      <c r="I37" s="203"/>
      <c r="J37" s="126"/>
      <c r="K37" s="203"/>
      <c r="L37" s="291"/>
      <c r="M37" s="291"/>
      <c r="N37" s="291"/>
      <c r="O37" s="291"/>
      <c r="P37" s="203"/>
      <c r="Q37" s="126"/>
      <c r="R37" s="203"/>
      <c r="S37" s="126"/>
      <c r="T37" s="203"/>
      <c r="U37" s="203"/>
      <c r="V37" s="126"/>
      <c r="W37" s="203"/>
      <c r="X37" s="126"/>
      <c r="Y37" s="203"/>
    </row>
    <row r="38" spans="1:25" x14ac:dyDescent="0.35">
      <c r="A38" s="18" t="s">
        <v>194</v>
      </c>
      <c r="B38" s="122">
        <v>6805</v>
      </c>
      <c r="C38" s="200">
        <v>7.5087696075186977E-2</v>
      </c>
      <c r="D38" s="122">
        <v>83845</v>
      </c>
      <c r="E38" s="200">
        <v>0.92491230392481305</v>
      </c>
      <c r="F38" s="122">
        <v>90655</v>
      </c>
      <c r="G38" s="122">
        <v>685</v>
      </c>
      <c r="H38" s="200">
        <v>9.0347185691741189E-2</v>
      </c>
      <c r="I38" s="122">
        <v>6915</v>
      </c>
      <c r="J38" s="200">
        <v>0.90965281430825884</v>
      </c>
      <c r="K38" s="122">
        <v>7600</v>
      </c>
      <c r="L38" s="291"/>
      <c r="M38" s="291"/>
      <c r="N38" s="291"/>
      <c r="O38" s="291"/>
      <c r="P38" s="122">
        <v>3035</v>
      </c>
      <c r="Q38" s="200">
        <v>4.0597661788704886E-2</v>
      </c>
      <c r="R38" s="122">
        <v>71725</v>
      </c>
      <c r="S38" s="200">
        <v>0.95940233821129506</v>
      </c>
      <c r="T38" s="122">
        <v>74760</v>
      </c>
      <c r="U38" s="122">
        <v>125</v>
      </c>
      <c r="V38" s="200">
        <v>5.5681303757356269E-2</v>
      </c>
      <c r="W38" s="122">
        <v>2085</v>
      </c>
      <c r="X38" s="200">
        <v>0.94431869624264375</v>
      </c>
      <c r="Y38" s="122">
        <v>2210</v>
      </c>
    </row>
    <row r="39" spans="1:25" x14ac:dyDescent="0.35">
      <c r="A39" s="21" t="s">
        <v>195</v>
      </c>
      <c r="B39" s="203">
        <v>990</v>
      </c>
      <c r="C39" s="126">
        <v>0.24455445544554455</v>
      </c>
      <c r="D39" s="203">
        <v>3050</v>
      </c>
      <c r="E39" s="126">
        <v>0.75544554455445545</v>
      </c>
      <c r="F39" s="203">
        <v>4040</v>
      </c>
      <c r="G39" s="203">
        <v>1245</v>
      </c>
      <c r="H39" s="126">
        <v>9.6284829721362222E-2</v>
      </c>
      <c r="I39" s="203">
        <v>11675</v>
      </c>
      <c r="J39" s="126">
        <v>0.90371517027863779</v>
      </c>
      <c r="K39" s="203">
        <v>12920</v>
      </c>
      <c r="L39" s="291"/>
      <c r="M39" s="291"/>
      <c r="N39" s="291"/>
      <c r="O39" s="291"/>
      <c r="P39" s="203">
        <v>110</v>
      </c>
      <c r="Q39" s="126">
        <v>0.11720430107526882</v>
      </c>
      <c r="R39" s="203">
        <v>820</v>
      </c>
      <c r="S39" s="126">
        <v>0.8827956989247312</v>
      </c>
      <c r="T39" s="203">
        <v>930</v>
      </c>
      <c r="U39" s="203">
        <v>0</v>
      </c>
      <c r="V39" s="126" t="s">
        <v>185</v>
      </c>
      <c r="W39" s="203">
        <v>5</v>
      </c>
      <c r="X39" s="126" t="s">
        <v>185</v>
      </c>
      <c r="Y39" s="203">
        <v>5</v>
      </c>
    </row>
    <row r="40" spans="1:25" x14ac:dyDescent="0.35">
      <c r="A40" s="18" t="s">
        <v>196</v>
      </c>
      <c r="B40" s="122">
        <v>10880</v>
      </c>
      <c r="C40" s="200">
        <v>0.21545101766056862</v>
      </c>
      <c r="D40" s="122">
        <v>39625</v>
      </c>
      <c r="E40" s="200">
        <v>0.78454898233943138</v>
      </c>
      <c r="F40" s="122">
        <v>50510</v>
      </c>
      <c r="G40" s="122">
        <v>685</v>
      </c>
      <c r="H40" s="200">
        <v>0.19308600337268128</v>
      </c>
      <c r="I40" s="122">
        <v>2870</v>
      </c>
      <c r="J40" s="200">
        <v>0.80691399662731866</v>
      </c>
      <c r="K40" s="122">
        <v>3555</v>
      </c>
      <c r="L40" s="291"/>
      <c r="M40" s="291"/>
      <c r="N40" s="291"/>
      <c r="O40" s="291"/>
      <c r="P40" s="122">
        <v>2325</v>
      </c>
      <c r="Q40" s="200">
        <v>0.14623561230266055</v>
      </c>
      <c r="R40" s="122">
        <v>13575</v>
      </c>
      <c r="S40" s="200">
        <v>0.85376438769733942</v>
      </c>
      <c r="T40" s="122">
        <v>15900</v>
      </c>
      <c r="U40" s="122">
        <v>245</v>
      </c>
      <c r="V40" s="200">
        <v>0.20593220338983051</v>
      </c>
      <c r="W40" s="122">
        <v>935</v>
      </c>
      <c r="X40" s="200">
        <v>0.79406779661016946</v>
      </c>
      <c r="Y40" s="122">
        <v>1180</v>
      </c>
    </row>
    <row r="41" spans="1:25" x14ac:dyDescent="0.35">
      <c r="A41" s="21" t="s">
        <v>197</v>
      </c>
      <c r="B41" s="203">
        <v>2985</v>
      </c>
      <c r="C41" s="126">
        <v>0.14996485590922784</v>
      </c>
      <c r="D41" s="203">
        <v>16930</v>
      </c>
      <c r="E41" s="126">
        <v>0.85003514409077219</v>
      </c>
      <c r="F41" s="203">
        <v>19920</v>
      </c>
      <c r="G41" s="203">
        <v>1130</v>
      </c>
      <c r="H41" s="126">
        <v>0.10553326490622375</v>
      </c>
      <c r="I41" s="203">
        <v>9585</v>
      </c>
      <c r="J41" s="126">
        <v>0.89446673509377628</v>
      </c>
      <c r="K41" s="203">
        <v>10715</v>
      </c>
      <c r="L41" s="291"/>
      <c r="M41" s="291"/>
      <c r="N41" s="291"/>
      <c r="O41" s="291"/>
      <c r="P41" s="203">
        <v>5310</v>
      </c>
      <c r="Q41" s="126">
        <v>0.10858183008140058</v>
      </c>
      <c r="R41" s="203">
        <v>43585</v>
      </c>
      <c r="S41" s="126">
        <v>0.89141816991859946</v>
      </c>
      <c r="T41" s="203">
        <v>48895</v>
      </c>
      <c r="U41" s="203">
        <v>175</v>
      </c>
      <c r="V41" s="126">
        <v>0.10401891252955082</v>
      </c>
      <c r="W41" s="203">
        <v>1515</v>
      </c>
      <c r="X41" s="126">
        <v>0.89598108747044913</v>
      </c>
      <c r="Y41" s="203">
        <v>1690</v>
      </c>
    </row>
    <row r="42" spans="1:25" x14ac:dyDescent="0.35">
      <c r="A42" s="18" t="s">
        <v>198</v>
      </c>
      <c r="B42" s="122">
        <v>3755</v>
      </c>
      <c r="C42" s="200">
        <v>0.19398511781727987</v>
      </c>
      <c r="D42" s="122">
        <v>15600</v>
      </c>
      <c r="E42" s="200">
        <v>0.8060148821827201</v>
      </c>
      <c r="F42" s="122">
        <v>19350</v>
      </c>
      <c r="G42" s="122">
        <v>200</v>
      </c>
      <c r="H42" s="200">
        <v>0.12051125989044431</v>
      </c>
      <c r="I42" s="122">
        <v>1445</v>
      </c>
      <c r="J42" s="200">
        <v>0.87948874010955569</v>
      </c>
      <c r="K42" s="122">
        <v>1645</v>
      </c>
      <c r="L42" s="291"/>
      <c r="M42" s="291"/>
      <c r="N42" s="291"/>
      <c r="O42" s="291"/>
      <c r="P42" s="122">
        <v>1265</v>
      </c>
      <c r="Q42" s="200">
        <v>0.18052188792242976</v>
      </c>
      <c r="R42" s="122">
        <v>5745</v>
      </c>
      <c r="S42" s="200">
        <v>0.81947811207757026</v>
      </c>
      <c r="T42" s="122">
        <v>7015</v>
      </c>
      <c r="U42" s="122">
        <v>335</v>
      </c>
      <c r="V42" s="200">
        <v>0.14811529933481152</v>
      </c>
      <c r="W42" s="122">
        <v>1920</v>
      </c>
      <c r="X42" s="200">
        <v>0.85188470066518851</v>
      </c>
      <c r="Y42" s="122">
        <v>2255</v>
      </c>
    </row>
    <row r="43" spans="1:25" x14ac:dyDescent="0.35">
      <c r="A43" s="21" t="s">
        <v>199</v>
      </c>
      <c r="B43" s="203">
        <v>3840</v>
      </c>
      <c r="C43" s="126">
        <v>0.17467248908296942</v>
      </c>
      <c r="D43" s="203">
        <v>18145</v>
      </c>
      <c r="E43" s="126">
        <v>0.8253275109170306</v>
      </c>
      <c r="F43" s="203">
        <v>21985</v>
      </c>
      <c r="G43" s="203">
        <v>500</v>
      </c>
      <c r="H43" s="126">
        <v>5.9039715471250739E-2</v>
      </c>
      <c r="I43" s="203">
        <v>7935</v>
      </c>
      <c r="J43" s="126">
        <v>0.94096028452874925</v>
      </c>
      <c r="K43" s="203">
        <v>8435</v>
      </c>
      <c r="L43" s="291"/>
      <c r="M43" s="291"/>
      <c r="N43" s="291"/>
      <c r="O43" s="291"/>
      <c r="P43" s="203">
        <v>1120</v>
      </c>
      <c r="Q43" s="126">
        <v>0.14184486903707452</v>
      </c>
      <c r="R43" s="203">
        <v>6780</v>
      </c>
      <c r="S43" s="126">
        <v>0.85815513096292551</v>
      </c>
      <c r="T43" s="203">
        <v>7905</v>
      </c>
      <c r="U43" s="203">
        <v>265</v>
      </c>
      <c r="V43" s="126">
        <v>0.14852037967615858</v>
      </c>
      <c r="W43" s="203">
        <v>1525</v>
      </c>
      <c r="X43" s="126">
        <v>0.85147962032384139</v>
      </c>
      <c r="Y43" s="203">
        <v>1790</v>
      </c>
    </row>
    <row r="44" spans="1:25" x14ac:dyDescent="0.35">
      <c r="A44" s="18" t="s">
        <v>200</v>
      </c>
      <c r="B44" s="122">
        <v>3035</v>
      </c>
      <c r="C44" s="200">
        <v>0.11592376150643596</v>
      </c>
      <c r="D44" s="122">
        <v>23145</v>
      </c>
      <c r="E44" s="200">
        <v>0.88407623849356398</v>
      </c>
      <c r="F44" s="122">
        <v>26180</v>
      </c>
      <c r="G44" s="122">
        <v>150</v>
      </c>
      <c r="H44" s="200">
        <v>0.12626262626262627</v>
      </c>
      <c r="I44" s="122">
        <v>1040</v>
      </c>
      <c r="J44" s="200">
        <v>0.8737373737373737</v>
      </c>
      <c r="K44" s="122">
        <v>1190</v>
      </c>
      <c r="L44" s="291"/>
      <c r="M44" s="291"/>
      <c r="N44" s="291"/>
      <c r="O44" s="291"/>
      <c r="P44" s="122">
        <v>1240</v>
      </c>
      <c r="Q44" s="200">
        <v>9.1471498011489169E-2</v>
      </c>
      <c r="R44" s="122">
        <v>12335</v>
      </c>
      <c r="S44" s="200">
        <v>0.90852850198851087</v>
      </c>
      <c r="T44" s="122">
        <v>13580</v>
      </c>
      <c r="U44" s="122">
        <v>75</v>
      </c>
      <c r="V44" s="200">
        <v>0.10190217391304347</v>
      </c>
      <c r="W44" s="122">
        <v>660</v>
      </c>
      <c r="X44" s="200">
        <v>0.89809782608695654</v>
      </c>
      <c r="Y44" s="122">
        <v>735</v>
      </c>
    </row>
    <row r="45" spans="1:25" x14ac:dyDescent="0.35">
      <c r="A45" s="21" t="s">
        <v>201</v>
      </c>
      <c r="B45" s="203">
        <v>2195</v>
      </c>
      <c r="C45" s="126">
        <v>0.16579841449603624</v>
      </c>
      <c r="D45" s="203">
        <v>11050</v>
      </c>
      <c r="E45" s="126">
        <v>0.83420158550396373</v>
      </c>
      <c r="F45" s="203">
        <v>13245</v>
      </c>
      <c r="G45" s="203">
        <v>55</v>
      </c>
      <c r="H45" s="126">
        <v>0.1723076923076923</v>
      </c>
      <c r="I45" s="203">
        <v>270</v>
      </c>
      <c r="J45" s="126">
        <v>0.82769230769230773</v>
      </c>
      <c r="K45" s="203">
        <v>325</v>
      </c>
      <c r="L45" s="291"/>
      <c r="M45" s="291"/>
      <c r="N45" s="291"/>
      <c r="O45" s="291"/>
      <c r="P45" s="203">
        <v>910</v>
      </c>
      <c r="Q45" s="126">
        <v>0.10420726814169437</v>
      </c>
      <c r="R45" s="203">
        <v>7815</v>
      </c>
      <c r="S45" s="126">
        <v>0.89579273185830566</v>
      </c>
      <c r="T45" s="203">
        <v>8725</v>
      </c>
      <c r="U45" s="203">
        <v>75</v>
      </c>
      <c r="V45" s="126">
        <v>0.18092909535452323</v>
      </c>
      <c r="W45" s="203">
        <v>335</v>
      </c>
      <c r="X45" s="126">
        <v>0.81907090464547683</v>
      </c>
      <c r="Y45" s="203">
        <v>410</v>
      </c>
    </row>
    <row r="46" spans="1:25" x14ac:dyDescent="0.35">
      <c r="A46" s="18" t="s">
        <v>202</v>
      </c>
      <c r="B46" s="122">
        <v>9045</v>
      </c>
      <c r="C46" s="200">
        <v>0.14798756544502617</v>
      </c>
      <c r="D46" s="122">
        <v>52075</v>
      </c>
      <c r="E46" s="200">
        <v>0.85201243455497377</v>
      </c>
      <c r="F46" s="122">
        <v>61120</v>
      </c>
      <c r="G46" s="122">
        <v>1260</v>
      </c>
      <c r="H46" s="200">
        <v>0.15099306054079922</v>
      </c>
      <c r="I46" s="122">
        <v>7095</v>
      </c>
      <c r="J46" s="200">
        <v>0.8490069394592008</v>
      </c>
      <c r="K46" s="122">
        <v>8355</v>
      </c>
      <c r="L46" s="291"/>
      <c r="M46" s="291"/>
      <c r="N46" s="291"/>
      <c r="O46" s="291"/>
      <c r="P46" s="122">
        <v>3670</v>
      </c>
      <c r="Q46" s="200">
        <v>0.1149835603569751</v>
      </c>
      <c r="R46" s="122">
        <v>28265</v>
      </c>
      <c r="S46" s="200">
        <v>0.8850164396430249</v>
      </c>
      <c r="T46" s="122">
        <v>31935</v>
      </c>
      <c r="U46" s="122">
        <v>345</v>
      </c>
      <c r="V46" s="200">
        <v>0.12928464977645304</v>
      </c>
      <c r="W46" s="122">
        <v>2335</v>
      </c>
      <c r="X46" s="200">
        <v>0.87071535022354696</v>
      </c>
      <c r="Y46" s="122">
        <v>2685</v>
      </c>
    </row>
    <row r="47" spans="1:25" x14ac:dyDescent="0.35">
      <c r="A47" s="165" t="s">
        <v>203</v>
      </c>
      <c r="B47" s="213">
        <v>43535</v>
      </c>
      <c r="C47" s="214">
        <v>0.14180363645839442</v>
      </c>
      <c r="D47" s="213">
        <v>263470</v>
      </c>
      <c r="E47" s="214">
        <v>0.85819636354160556</v>
      </c>
      <c r="F47" s="213">
        <v>307000</v>
      </c>
      <c r="G47" s="213">
        <v>5915</v>
      </c>
      <c r="H47" s="214">
        <v>0.10800394534960181</v>
      </c>
      <c r="I47" s="213">
        <v>48835</v>
      </c>
      <c r="J47" s="214">
        <v>0.89199605465039822</v>
      </c>
      <c r="K47" s="213">
        <v>54750</v>
      </c>
      <c r="L47" s="291"/>
      <c r="M47" s="291"/>
      <c r="N47" s="291"/>
      <c r="O47" s="291"/>
      <c r="P47" s="213">
        <v>18990</v>
      </c>
      <c r="Q47" s="214">
        <v>9.0577342307747347E-2</v>
      </c>
      <c r="R47" s="213">
        <v>190645</v>
      </c>
      <c r="S47" s="214">
        <v>0.90942265769225261</v>
      </c>
      <c r="T47" s="213">
        <v>209635</v>
      </c>
      <c r="U47" s="213">
        <v>1640</v>
      </c>
      <c r="V47" s="214">
        <v>0.12639864187051469</v>
      </c>
      <c r="W47" s="213">
        <v>11320</v>
      </c>
      <c r="X47" s="214">
        <v>0.87360135812948525</v>
      </c>
      <c r="Y47" s="213">
        <v>12960</v>
      </c>
    </row>
    <row r="48" spans="1:25" x14ac:dyDescent="0.35">
      <c r="A48" s="43" t="s">
        <v>204</v>
      </c>
      <c r="B48" s="205">
        <v>78805</v>
      </c>
      <c r="C48" s="206">
        <v>0.14071869118492619</v>
      </c>
      <c r="D48" s="205">
        <v>481215</v>
      </c>
      <c r="E48" s="206">
        <v>0.85928130881507381</v>
      </c>
      <c r="F48" s="205">
        <v>560020</v>
      </c>
      <c r="G48" s="205">
        <v>10795</v>
      </c>
      <c r="H48" s="206">
        <v>0.10440889129635721</v>
      </c>
      <c r="I48" s="205">
        <v>92590</v>
      </c>
      <c r="J48" s="206">
        <v>0.89559110870364278</v>
      </c>
      <c r="K48" s="205">
        <v>103385</v>
      </c>
      <c r="L48" s="291"/>
      <c r="M48" s="291"/>
      <c r="N48" s="291"/>
      <c r="O48" s="291"/>
      <c r="P48" s="205">
        <v>30295</v>
      </c>
      <c r="Q48" s="206">
        <v>9.129125871280952E-2</v>
      </c>
      <c r="R48" s="205">
        <v>301545</v>
      </c>
      <c r="S48" s="206">
        <v>0.90870874128719048</v>
      </c>
      <c r="T48" s="205">
        <v>331840</v>
      </c>
      <c r="U48" s="205">
        <v>3765</v>
      </c>
      <c r="V48" s="206">
        <v>0.10183007596031682</v>
      </c>
      <c r="W48" s="205">
        <v>33225</v>
      </c>
      <c r="X48" s="206">
        <v>0.89816992403968321</v>
      </c>
      <c r="Y48" s="205">
        <v>36995</v>
      </c>
    </row>
    <row r="50" spans="1:9" x14ac:dyDescent="0.35">
      <c r="A50" s="34" t="s">
        <v>104</v>
      </c>
    </row>
    <row r="51" spans="1:9" x14ac:dyDescent="0.35">
      <c r="A51" s="34" t="s">
        <v>153</v>
      </c>
    </row>
    <row r="52" spans="1:9" x14ac:dyDescent="0.35">
      <c r="A52" s="34" t="s">
        <v>154</v>
      </c>
    </row>
    <row r="53" spans="1:9" x14ac:dyDescent="0.35">
      <c r="A53" s="34" t="s">
        <v>205</v>
      </c>
    </row>
    <row r="54" spans="1:9" x14ac:dyDescent="0.35">
      <c r="A54" s="34" t="s">
        <v>265</v>
      </c>
    </row>
    <row r="56" spans="1:9" x14ac:dyDescent="0.35">
      <c r="A56" s="7" t="s">
        <v>64</v>
      </c>
    </row>
    <row r="64" spans="1:9" x14ac:dyDescent="0.35">
      <c r="B64" s="26"/>
      <c r="E64" s="59"/>
      <c r="F64" s="59"/>
      <c r="G64" s="59"/>
      <c r="H64" s="59"/>
      <c r="I64" s="59"/>
    </row>
    <row r="65" spans="2:12" x14ac:dyDescent="0.35">
      <c r="B65" s="26"/>
    </row>
    <row r="66" spans="2:12" x14ac:dyDescent="0.35">
      <c r="B66" s="185"/>
      <c r="L66" s="31"/>
    </row>
    <row r="67" spans="2:12" x14ac:dyDescent="0.35">
      <c r="B67" s="185"/>
    </row>
    <row r="68" spans="2:12" x14ac:dyDescent="0.35">
      <c r="B68" s="26"/>
      <c r="C68" s="59"/>
      <c r="D68" s="59"/>
    </row>
  </sheetData>
  <mergeCells count="12">
    <mergeCell ref="U4:V4"/>
    <mergeCell ref="W4:X4"/>
    <mergeCell ref="B3:F3"/>
    <mergeCell ref="G3:K3"/>
    <mergeCell ref="P3:T3"/>
    <mergeCell ref="U3:Y3"/>
    <mergeCell ref="B4:C4"/>
    <mergeCell ref="D4:E4"/>
    <mergeCell ref="G4:H4"/>
    <mergeCell ref="I4:J4"/>
    <mergeCell ref="P4:Q4"/>
    <mergeCell ref="R4:S4"/>
  </mergeCells>
  <hyperlinks>
    <hyperlink ref="A56" location="Index!A1" display="Back to index" xr:uid="{2821678B-7E3E-4AF3-99D1-78210F41C4AF}"/>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9E88-F858-4F65-8BEA-51B698E97101}">
  <dimension ref="A1:R30"/>
  <sheetViews>
    <sheetView zoomScaleNormal="100" workbookViewId="0">
      <selection activeCell="A73" sqref="A73:A74"/>
    </sheetView>
  </sheetViews>
  <sheetFormatPr defaultColWidth="8.81640625" defaultRowHeight="14.5" x14ac:dyDescent="0.35"/>
  <cols>
    <col min="1" max="1" width="24" style="2" customWidth="1"/>
    <col min="2" max="11" width="11.81640625" style="2" customWidth="1"/>
    <col min="12" max="16" width="8.81640625" style="2"/>
    <col min="17" max="17" width="15.453125" style="2" customWidth="1"/>
    <col min="18" max="16384" width="8.81640625" style="2"/>
  </cols>
  <sheetData>
    <row r="1" spans="1:18" x14ac:dyDescent="0.35">
      <c r="A1" s="27" t="s">
        <v>65</v>
      </c>
    </row>
    <row r="3" spans="1:18" x14ac:dyDescent="0.35">
      <c r="A3" s="15" t="s">
        <v>66</v>
      </c>
      <c r="B3" s="16" t="s">
        <v>53</v>
      </c>
      <c r="C3" s="17" t="s">
        <v>54</v>
      </c>
      <c r="D3" s="17" t="s">
        <v>55</v>
      </c>
      <c r="E3" s="17" t="s">
        <v>56</v>
      </c>
      <c r="F3" s="28" t="s">
        <v>57</v>
      </c>
      <c r="G3" s="17" t="s">
        <v>58</v>
      </c>
      <c r="H3" s="17" t="s">
        <v>59</v>
      </c>
      <c r="I3" s="17" t="s">
        <v>60</v>
      </c>
      <c r="J3" s="28" t="s">
        <v>61</v>
      </c>
      <c r="K3" s="17" t="s">
        <v>62</v>
      </c>
      <c r="M3" s="14"/>
      <c r="N3" s="14"/>
      <c r="O3" s="14"/>
      <c r="P3" s="14"/>
      <c r="Q3" s="29"/>
      <c r="R3" s="30"/>
    </row>
    <row r="4" spans="1:18" x14ac:dyDescent="0.35">
      <c r="A4" s="18" t="s">
        <v>67</v>
      </c>
      <c r="B4" s="20">
        <v>6.7873695570480147E-2</v>
      </c>
      <c r="C4" s="20">
        <v>6.7034685093323554E-2</v>
      </c>
      <c r="D4" s="20">
        <v>6.5741939572826785E-2</v>
      </c>
      <c r="E4" s="20">
        <v>6.5351032150608182E-2</v>
      </c>
      <c r="F4" s="20">
        <v>6.6512794973950351E-2</v>
      </c>
      <c r="G4" s="20">
        <v>6.6769101829864508E-2</v>
      </c>
      <c r="H4" s="20">
        <v>6.7038855429797248E-2</v>
      </c>
      <c r="I4" s="20">
        <v>6.570243898107947E-2</v>
      </c>
      <c r="J4" s="20">
        <v>6.4898484039994056E-2</v>
      </c>
      <c r="K4" s="20">
        <v>6.3588656604160618E-2</v>
      </c>
      <c r="M4" s="14"/>
      <c r="N4" s="14"/>
      <c r="O4" s="14"/>
      <c r="P4" s="14"/>
    </row>
    <row r="5" spans="1:18" x14ac:dyDescent="0.35">
      <c r="A5" s="21" t="s">
        <v>68</v>
      </c>
      <c r="B5" s="23">
        <v>3.3440040879510649E-2</v>
      </c>
      <c r="C5" s="23">
        <v>3.6473227281289065E-2</v>
      </c>
      <c r="D5" s="23">
        <v>4.0964924665685069E-2</v>
      </c>
      <c r="E5" s="23">
        <v>5.1732209737827717E-2</v>
      </c>
      <c r="F5" s="23">
        <v>5.1277108433734939E-2</v>
      </c>
      <c r="G5" s="23">
        <v>5.1239244895338383E-2</v>
      </c>
      <c r="H5" s="23">
        <v>4.9947862356621478E-2</v>
      </c>
      <c r="I5" s="23">
        <v>4.4958715248844781E-2</v>
      </c>
      <c r="J5" s="23">
        <v>4.3399638336347197E-2</v>
      </c>
      <c r="K5" s="23">
        <v>4.2362002567394093E-2</v>
      </c>
      <c r="M5" s="14"/>
      <c r="N5" s="14"/>
      <c r="O5" s="14"/>
      <c r="P5" s="14"/>
    </row>
    <row r="6" spans="1:18" x14ac:dyDescent="0.35">
      <c r="A6" s="18" t="s">
        <v>69</v>
      </c>
      <c r="B6" s="20">
        <v>6.1344286284421977E-2</v>
      </c>
      <c r="C6" s="20">
        <v>6.0858296366445699E-2</v>
      </c>
      <c r="D6" s="20">
        <v>6.1290608126051166E-2</v>
      </c>
      <c r="E6" s="20">
        <v>6.030021180587531E-2</v>
      </c>
      <c r="F6" s="20">
        <v>5.9710494571773222E-2</v>
      </c>
      <c r="G6" s="20">
        <v>6.1023272339669567E-2</v>
      </c>
      <c r="H6" s="20">
        <v>5.8764092746224204E-2</v>
      </c>
      <c r="I6" s="20">
        <v>5.4535318945608029E-2</v>
      </c>
      <c r="J6" s="20">
        <v>5.1682113625421279E-2</v>
      </c>
      <c r="K6" s="20">
        <v>5.0431406384814498E-2</v>
      </c>
      <c r="M6" s="14"/>
      <c r="N6" s="14"/>
      <c r="O6" s="14"/>
      <c r="P6" s="14"/>
    </row>
    <row r="7" spans="1:18" x14ac:dyDescent="0.35">
      <c r="A7" s="21" t="s">
        <v>70</v>
      </c>
      <c r="B7" s="23">
        <v>0.13021070183416705</v>
      </c>
      <c r="C7" s="23">
        <v>0.12688953488372093</v>
      </c>
      <c r="D7" s="23">
        <v>0.12235801581595974</v>
      </c>
      <c r="E7" s="23">
        <v>0.12626554816314725</v>
      </c>
      <c r="F7" s="23">
        <v>0.13517982637453493</v>
      </c>
      <c r="G7" s="23">
        <v>0.13518722466960353</v>
      </c>
      <c r="H7" s="23">
        <v>0.12397498262682419</v>
      </c>
      <c r="I7" s="23">
        <v>0.12450481041312959</v>
      </c>
      <c r="J7" s="23">
        <v>0.13109756097560976</v>
      </c>
      <c r="K7" s="23">
        <v>0.12759084791386271</v>
      </c>
      <c r="M7" s="31"/>
    </row>
    <row r="8" spans="1:18" x14ac:dyDescent="0.35">
      <c r="A8" s="32"/>
      <c r="B8" s="24"/>
      <c r="C8" s="24"/>
      <c r="D8" s="24"/>
      <c r="E8" s="24"/>
      <c r="F8" s="24"/>
      <c r="G8" s="24"/>
      <c r="H8" s="24"/>
      <c r="I8" s="24"/>
      <c r="J8" s="24"/>
      <c r="K8" s="24"/>
      <c r="M8" s="31"/>
    </row>
    <row r="9" spans="1:18" x14ac:dyDescent="0.35">
      <c r="A9" s="25"/>
    </row>
    <row r="12" spans="1:18" x14ac:dyDescent="0.35">
      <c r="D12"/>
    </row>
    <row r="28" spans="1:2" x14ac:dyDescent="0.35">
      <c r="B28" s="7"/>
    </row>
    <row r="30" spans="1:2" x14ac:dyDescent="0.35">
      <c r="A30" s="7" t="s">
        <v>64</v>
      </c>
    </row>
  </sheetData>
  <mergeCells count="1">
    <mergeCell ref="M3:P6"/>
  </mergeCells>
  <hyperlinks>
    <hyperlink ref="A30" location="Index!A1" display="Back to index" xr:uid="{03D6185A-E438-4E3F-8BA1-DD8AD81E094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C8FEB-D014-4CD6-93FE-83BBE278904F}">
  <dimension ref="A1:S31"/>
  <sheetViews>
    <sheetView zoomScaleNormal="100" workbookViewId="0">
      <selection activeCell="A73" sqref="A73:A74"/>
    </sheetView>
  </sheetViews>
  <sheetFormatPr defaultColWidth="8.81640625" defaultRowHeight="14.5" x14ac:dyDescent="0.35"/>
  <cols>
    <col min="1" max="1" width="20.453125" style="2" customWidth="1"/>
    <col min="2" max="2" width="14.81640625" style="2" customWidth="1"/>
    <col min="3" max="3" width="9.81640625" style="2" customWidth="1"/>
    <col min="4" max="16384" width="8.81640625" style="2"/>
  </cols>
  <sheetData>
    <row r="1" spans="1:19" x14ac:dyDescent="0.35">
      <c r="A1" s="27" t="s">
        <v>266</v>
      </c>
    </row>
    <row r="2" spans="1:19" x14ac:dyDescent="0.35">
      <c r="A2" s="144"/>
    </row>
    <row r="3" spans="1:19" ht="29" x14ac:dyDescent="0.35">
      <c r="A3" s="15" t="s">
        <v>267</v>
      </c>
      <c r="B3" s="16" t="s">
        <v>268</v>
      </c>
      <c r="C3" s="57"/>
      <c r="D3" s="57"/>
      <c r="E3" s="57"/>
      <c r="F3" s="57"/>
      <c r="K3" s="31"/>
      <c r="S3" s="40"/>
    </row>
    <row r="4" spans="1:19" x14ac:dyDescent="0.35">
      <c r="A4" s="55" t="s">
        <v>132</v>
      </c>
      <c r="B4" s="130">
        <v>0.16385822196397443</v>
      </c>
      <c r="C4" s="46"/>
      <c r="D4" s="46"/>
      <c r="E4" s="46"/>
      <c r="F4" s="46"/>
      <c r="K4" s="31"/>
      <c r="S4" s="40"/>
    </row>
    <row r="5" spans="1:19" x14ac:dyDescent="0.35">
      <c r="A5" s="56" t="s">
        <v>135</v>
      </c>
      <c r="B5" s="23">
        <v>0.18029903254177659</v>
      </c>
      <c r="C5" s="47"/>
      <c r="D5" s="54"/>
      <c r="E5" s="47"/>
      <c r="F5" s="54"/>
      <c r="K5" s="31"/>
      <c r="S5" s="40"/>
    </row>
    <row r="6" spans="1:19" x14ac:dyDescent="0.35">
      <c r="A6" s="55" t="s">
        <v>138</v>
      </c>
      <c r="B6" s="130">
        <v>0.18571428571428572</v>
      </c>
      <c r="C6" s="47"/>
      <c r="D6" s="54"/>
      <c r="E6" s="47"/>
      <c r="F6" s="54"/>
      <c r="S6" s="40"/>
    </row>
    <row r="7" spans="1:19" x14ac:dyDescent="0.35">
      <c r="A7" s="56" t="s">
        <v>136</v>
      </c>
      <c r="B7" s="23">
        <v>0.18943533697632059</v>
      </c>
      <c r="C7" s="47"/>
      <c r="D7" s="54"/>
      <c r="E7" s="47"/>
      <c r="F7" s="54"/>
    </row>
    <row r="8" spans="1:19" x14ac:dyDescent="0.35">
      <c r="A8" s="55" t="s">
        <v>137</v>
      </c>
      <c r="B8" s="130">
        <v>0.21782178217821782</v>
      </c>
      <c r="C8" s="47"/>
      <c r="D8" s="54"/>
      <c r="E8" s="47"/>
      <c r="F8" s="54"/>
    </row>
    <row r="9" spans="1:19" x14ac:dyDescent="0.35">
      <c r="A9" s="292" t="s">
        <v>269</v>
      </c>
      <c r="B9" s="167">
        <v>0.17114914425427874</v>
      </c>
      <c r="C9" s="47"/>
      <c r="D9" s="54"/>
      <c r="E9" s="47"/>
      <c r="F9" s="54"/>
    </row>
    <row r="10" spans="1:19" x14ac:dyDescent="0.35">
      <c r="C10" s="49"/>
      <c r="D10" s="183"/>
      <c r="E10" s="49"/>
      <c r="F10" s="183"/>
    </row>
    <row r="11" spans="1:19" x14ac:dyDescent="0.35">
      <c r="A11" s="34" t="s">
        <v>104</v>
      </c>
      <c r="B11" s="273"/>
    </row>
    <row r="12" spans="1:19" ht="33.5" customHeight="1" x14ac:dyDescent="0.35">
      <c r="A12" s="293" t="s">
        <v>270</v>
      </c>
      <c r="B12" s="293"/>
    </row>
    <row r="13" spans="1:19" ht="75.5" customHeight="1" x14ac:dyDescent="0.35">
      <c r="A13" s="293" t="s">
        <v>257</v>
      </c>
      <c r="B13" s="293"/>
    </row>
    <row r="15" spans="1:19" x14ac:dyDescent="0.35">
      <c r="A15" s="7" t="s">
        <v>64</v>
      </c>
    </row>
    <row r="20" spans="2:2" x14ac:dyDescent="0.35">
      <c r="B20" s="7"/>
    </row>
    <row r="31" spans="2:2" x14ac:dyDescent="0.35">
      <c r="B31" s="7"/>
    </row>
  </sheetData>
  <mergeCells count="2">
    <mergeCell ref="A12:B12"/>
    <mergeCell ref="A13:B13"/>
  </mergeCells>
  <hyperlinks>
    <hyperlink ref="A15" location="Index!A1" display="Back to index" xr:uid="{E7B83499-9C4B-4211-96C9-A247075F2E3C}"/>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F8347-84BA-4BC3-9DDC-3BF2C8F018D3}">
  <dimension ref="A1:U14"/>
  <sheetViews>
    <sheetView zoomScaleNormal="100" workbookViewId="0">
      <selection activeCell="A73" sqref="A73:A74"/>
    </sheetView>
  </sheetViews>
  <sheetFormatPr defaultColWidth="8.81640625" defaultRowHeight="14.5" x14ac:dyDescent="0.35"/>
  <cols>
    <col min="1" max="1" width="20.453125" style="2" customWidth="1"/>
    <col min="2" max="3" width="14.81640625" style="2" customWidth="1"/>
    <col min="4" max="12" width="8.81640625" style="2"/>
    <col min="13" max="13" width="138.453125" style="2" customWidth="1"/>
    <col min="14" max="16384" width="8.81640625" style="2"/>
  </cols>
  <sheetData>
    <row r="1" spans="1:21" x14ac:dyDescent="0.35">
      <c r="A1" s="27" t="s">
        <v>271</v>
      </c>
    </row>
    <row r="2" spans="1:21" x14ac:dyDescent="0.35">
      <c r="A2" s="144"/>
    </row>
    <row r="3" spans="1:21" ht="43.5" x14ac:dyDescent="0.35">
      <c r="A3" s="15" t="s">
        <v>230</v>
      </c>
      <c r="B3" s="16" t="s">
        <v>272</v>
      </c>
      <c r="C3" s="16" t="s">
        <v>273</v>
      </c>
      <c r="N3" s="14"/>
      <c r="O3" s="14"/>
      <c r="P3" s="14"/>
      <c r="Q3" s="14"/>
      <c r="R3" s="14"/>
    </row>
    <row r="4" spans="1:21" x14ac:dyDescent="0.35">
      <c r="A4" s="55" t="s">
        <v>135</v>
      </c>
      <c r="B4" s="130">
        <v>9.3319004119648941E-2</v>
      </c>
      <c r="C4" s="130">
        <v>8.9620746332257861E-2</v>
      </c>
      <c r="N4" s="14"/>
      <c r="O4" s="14"/>
      <c r="P4" s="14"/>
      <c r="Q4" s="14"/>
      <c r="R4" s="14"/>
    </row>
    <row r="5" spans="1:21" x14ac:dyDescent="0.35">
      <c r="A5" s="56" t="s">
        <v>138</v>
      </c>
      <c r="B5" s="23">
        <v>0.10557184750733138</v>
      </c>
      <c r="C5" s="23">
        <v>8.9148787855317171E-2</v>
      </c>
      <c r="M5" s="40"/>
      <c r="N5" s="14"/>
      <c r="O5" s="14"/>
      <c r="P5" s="14"/>
      <c r="Q5" s="14"/>
      <c r="R5" s="14"/>
    </row>
    <row r="6" spans="1:21" x14ac:dyDescent="0.35">
      <c r="A6" s="55" t="s">
        <v>137</v>
      </c>
      <c r="B6" s="130">
        <v>0.10690121786197564</v>
      </c>
      <c r="C6" s="130">
        <v>0.11761744966442952</v>
      </c>
      <c r="M6" s="40"/>
      <c r="N6" s="14"/>
      <c r="O6" s="14"/>
      <c r="P6" s="14"/>
      <c r="Q6" s="14"/>
      <c r="R6" s="14"/>
    </row>
    <row r="7" spans="1:21" x14ac:dyDescent="0.35">
      <c r="A7" s="56" t="s">
        <v>132</v>
      </c>
      <c r="B7" s="23">
        <v>0.11293963146878976</v>
      </c>
      <c r="C7" s="23">
        <v>0.13136707807310205</v>
      </c>
      <c r="M7" s="40"/>
      <c r="N7" s="14"/>
      <c r="O7" s="14"/>
      <c r="P7" s="14"/>
      <c r="Q7" s="14"/>
      <c r="R7" s="14"/>
    </row>
    <row r="8" spans="1:21" x14ac:dyDescent="0.35">
      <c r="A8" s="55" t="s">
        <v>136</v>
      </c>
      <c r="B8" s="130">
        <v>0.16157526683842474</v>
      </c>
      <c r="C8" s="130">
        <v>0.15361322384709927</v>
      </c>
    </row>
    <row r="9" spans="1:21" x14ac:dyDescent="0.35">
      <c r="A9" s="294" t="s">
        <v>269</v>
      </c>
      <c r="B9" s="216">
        <v>0.11311419472247498</v>
      </c>
      <c r="C9" s="216">
        <v>0.12700906294009617</v>
      </c>
      <c r="N9" s="31"/>
    </row>
    <row r="10" spans="1:21" x14ac:dyDescent="0.35">
      <c r="N10" s="14"/>
      <c r="O10" s="14"/>
      <c r="P10" s="14"/>
      <c r="Q10" s="14"/>
      <c r="R10" s="14"/>
      <c r="S10" s="14"/>
      <c r="T10" s="14"/>
      <c r="U10" s="14"/>
    </row>
    <row r="11" spans="1:21" x14ac:dyDescent="0.35">
      <c r="A11" s="26" t="s">
        <v>104</v>
      </c>
      <c r="N11" s="14"/>
      <c r="O11" s="14"/>
      <c r="P11" s="14"/>
      <c r="Q11" s="14"/>
      <c r="R11" s="14"/>
      <c r="S11" s="14"/>
      <c r="T11" s="14"/>
      <c r="U11" s="14"/>
    </row>
    <row r="12" spans="1:21" ht="60" customHeight="1" x14ac:dyDescent="0.35">
      <c r="A12" s="295" t="s">
        <v>274</v>
      </c>
      <c r="B12" s="295"/>
      <c r="C12" s="295"/>
      <c r="N12" s="14"/>
      <c r="O12" s="14"/>
      <c r="P12" s="14"/>
      <c r="Q12" s="14"/>
      <c r="R12" s="14"/>
      <c r="S12" s="14"/>
      <c r="T12" s="14"/>
      <c r="U12" s="14"/>
    </row>
    <row r="13" spans="1:21" x14ac:dyDescent="0.35">
      <c r="N13" s="14"/>
      <c r="O13" s="14"/>
      <c r="P13" s="14"/>
      <c r="Q13" s="14"/>
      <c r="R13" s="14"/>
      <c r="S13" s="14"/>
      <c r="T13" s="14"/>
      <c r="U13" s="14"/>
    </row>
    <row r="14" spans="1:21" x14ac:dyDescent="0.35">
      <c r="A14" s="7" t="s">
        <v>64</v>
      </c>
    </row>
  </sheetData>
  <mergeCells count="3">
    <mergeCell ref="N3:R7"/>
    <mergeCell ref="N10:U13"/>
    <mergeCell ref="A12:C12"/>
  </mergeCells>
  <hyperlinks>
    <hyperlink ref="A14" location="Index!A1" display="Back to index" xr:uid="{7761A873-ED22-4FA1-884A-1F2CAF917A56}"/>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7A75A-8F32-4A24-B22F-F663DA933230}">
  <dimension ref="A1:O24"/>
  <sheetViews>
    <sheetView zoomScaleNormal="100" workbookViewId="0">
      <selection activeCell="A73" sqref="A73:A74"/>
    </sheetView>
  </sheetViews>
  <sheetFormatPr defaultColWidth="8.81640625" defaultRowHeight="14.5" x14ac:dyDescent="0.35"/>
  <cols>
    <col min="1" max="1" width="19.54296875" style="2" customWidth="1"/>
    <col min="2" max="4" width="14.81640625" style="2" customWidth="1"/>
    <col min="5" max="16384" width="8.81640625" style="2"/>
  </cols>
  <sheetData>
    <row r="1" spans="1:15" x14ac:dyDescent="0.35">
      <c r="A1" s="27" t="s">
        <v>275</v>
      </c>
    </row>
    <row r="2" spans="1:15" x14ac:dyDescent="0.35">
      <c r="A2" s="144"/>
    </row>
    <row r="3" spans="1:15" x14ac:dyDescent="0.35">
      <c r="A3" s="15" t="s">
        <v>230</v>
      </c>
      <c r="B3" s="16" t="s">
        <v>276</v>
      </c>
      <c r="C3" s="16" t="s">
        <v>171</v>
      </c>
      <c r="D3" s="16" t="s">
        <v>277</v>
      </c>
    </row>
    <row r="4" spans="1:15" x14ac:dyDescent="0.35">
      <c r="A4" s="55" t="s">
        <v>138</v>
      </c>
      <c r="B4" s="130">
        <v>0.69411764705882351</v>
      </c>
      <c r="C4" s="130">
        <v>0.74193548387096775</v>
      </c>
      <c r="D4" s="130">
        <v>4.7817836812144243E-2</v>
      </c>
      <c r="O4" s="31"/>
    </row>
    <row r="5" spans="1:15" x14ac:dyDescent="0.35">
      <c r="A5" s="56" t="s">
        <v>278</v>
      </c>
      <c r="B5" s="23">
        <v>0.64447236180904521</v>
      </c>
      <c r="C5" s="23">
        <v>0.76442307692307687</v>
      </c>
      <c r="D5" s="23">
        <v>0.11995071511403166</v>
      </c>
      <c r="O5" s="40"/>
    </row>
    <row r="6" spans="1:15" x14ac:dyDescent="0.35">
      <c r="A6" s="55" t="s">
        <v>137</v>
      </c>
      <c r="B6" s="130">
        <v>0.80116959064327486</v>
      </c>
      <c r="C6" s="130">
        <v>0.81034482758620685</v>
      </c>
      <c r="D6" s="130">
        <v>9.1752369429319858E-3</v>
      </c>
      <c r="O6" s="40"/>
    </row>
    <row r="7" spans="1:15" x14ac:dyDescent="0.35">
      <c r="A7" s="56" t="s">
        <v>135</v>
      </c>
      <c r="B7" s="23">
        <v>0.75788977861516726</v>
      </c>
      <c r="C7" s="23">
        <v>0.83409090909090911</v>
      </c>
      <c r="D7" s="23">
        <v>7.6201130475741841E-2</v>
      </c>
    </row>
    <row r="8" spans="1:15" x14ac:dyDescent="0.35">
      <c r="A8" s="55" t="s">
        <v>132</v>
      </c>
      <c r="B8" s="130">
        <v>0.83809430639796512</v>
      </c>
      <c r="C8" s="130">
        <v>0.88694177501413218</v>
      </c>
      <c r="D8" s="130">
        <v>4.8847468616167067E-2</v>
      </c>
    </row>
    <row r="9" spans="1:15" x14ac:dyDescent="0.35">
      <c r="A9" s="292" t="s">
        <v>269</v>
      </c>
      <c r="B9" s="167">
        <v>0.81006145490924686</v>
      </c>
      <c r="C9" s="167">
        <v>0.86127167630057799</v>
      </c>
      <c r="D9" s="167">
        <v>5.1210221391331134E-2</v>
      </c>
    </row>
    <row r="11" spans="1:15" x14ac:dyDescent="0.35">
      <c r="A11" s="34" t="s">
        <v>104</v>
      </c>
    </row>
    <row r="12" spans="1:15" ht="23.5" customHeight="1" x14ac:dyDescent="0.35">
      <c r="A12" s="293" t="s">
        <v>279</v>
      </c>
      <c r="B12" s="293"/>
      <c r="C12" s="293"/>
      <c r="D12" s="293"/>
    </row>
    <row r="13" spans="1:15" ht="46.5" customHeight="1" x14ac:dyDescent="0.35">
      <c r="A13" s="293" t="s">
        <v>280</v>
      </c>
      <c r="B13" s="293"/>
      <c r="C13" s="293"/>
      <c r="D13" s="293"/>
    </row>
    <row r="15" spans="1:15" x14ac:dyDescent="0.35">
      <c r="A15" s="7" t="s">
        <v>64</v>
      </c>
    </row>
    <row r="24" spans="2:2" x14ac:dyDescent="0.35">
      <c r="B24" s="7"/>
    </row>
  </sheetData>
  <mergeCells count="2">
    <mergeCell ref="A12:D12"/>
    <mergeCell ref="A13:D13"/>
  </mergeCells>
  <hyperlinks>
    <hyperlink ref="A15" location="Index!A1" display="Back to index" xr:uid="{37FBD45C-F461-4C7F-A2F9-7E0A3B72E256}"/>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B641A-F547-4457-9879-94ACC7E9AEF3}">
  <dimension ref="A1:F15"/>
  <sheetViews>
    <sheetView zoomScaleNormal="100" workbookViewId="0">
      <selection activeCell="A73" sqref="A73:A74"/>
    </sheetView>
  </sheetViews>
  <sheetFormatPr defaultColWidth="8.81640625" defaultRowHeight="14.5" x14ac:dyDescent="0.35"/>
  <cols>
    <col min="1" max="1" width="19.54296875" style="2" customWidth="1"/>
    <col min="2" max="4" width="14.81640625" style="2" customWidth="1"/>
    <col min="5" max="16384" width="8.81640625" style="2"/>
  </cols>
  <sheetData>
    <row r="1" spans="1:6" x14ac:dyDescent="0.35">
      <c r="A1" s="27" t="s">
        <v>281</v>
      </c>
    </row>
    <row r="2" spans="1:6" x14ac:dyDescent="0.35">
      <c r="A2" s="144"/>
    </row>
    <row r="3" spans="1:6" x14ac:dyDescent="0.35">
      <c r="A3" s="15" t="s">
        <v>267</v>
      </c>
      <c r="B3" s="16" t="s">
        <v>276</v>
      </c>
      <c r="C3" s="16" t="s">
        <v>171</v>
      </c>
      <c r="D3" s="16" t="s">
        <v>277</v>
      </c>
      <c r="F3" s="31"/>
    </row>
    <row r="4" spans="1:6" x14ac:dyDescent="0.35">
      <c r="A4" s="55" t="s">
        <v>132</v>
      </c>
      <c r="B4" s="130">
        <v>0.80018244434422536</v>
      </c>
      <c r="C4" s="130">
        <v>0.83865812265026862</v>
      </c>
      <c r="D4" s="130">
        <v>3.8475678306043259E-2</v>
      </c>
      <c r="F4" s="31"/>
    </row>
    <row r="5" spans="1:6" x14ac:dyDescent="0.35">
      <c r="A5" s="56" t="s">
        <v>278</v>
      </c>
      <c r="B5" s="23">
        <v>0.55868934052260477</v>
      </c>
      <c r="C5" s="23">
        <v>0.62691579128637853</v>
      </c>
      <c r="D5" s="23">
        <v>6.822645076377376E-2</v>
      </c>
    </row>
    <row r="6" spans="1:6" x14ac:dyDescent="0.35">
      <c r="A6" s="55" t="s">
        <v>135</v>
      </c>
      <c r="B6" s="130">
        <v>0.69219258295380603</v>
      </c>
      <c r="C6" s="130">
        <v>0.73940621502052128</v>
      </c>
      <c r="D6" s="130">
        <v>4.721363206671525E-2</v>
      </c>
      <c r="F6" s="40"/>
    </row>
    <row r="7" spans="1:6" x14ac:dyDescent="0.35">
      <c r="A7" s="56" t="s">
        <v>137</v>
      </c>
      <c r="B7" s="23">
        <v>0.74657534246575341</v>
      </c>
      <c r="C7" s="23">
        <v>0.7976902173913043</v>
      </c>
      <c r="D7" s="23">
        <v>5.1114874925550891E-2</v>
      </c>
      <c r="F7" s="40"/>
    </row>
    <row r="8" spans="1:6" x14ac:dyDescent="0.35">
      <c r="A8" s="55" t="s">
        <v>138</v>
      </c>
      <c r="B8" s="130">
        <v>0.68429402432575359</v>
      </c>
      <c r="C8" s="130">
        <v>0.69330004161464842</v>
      </c>
      <c r="D8" s="130">
        <v>9.0060172888948298E-3</v>
      </c>
    </row>
    <row r="9" spans="1:6" x14ac:dyDescent="0.35">
      <c r="A9" s="292" t="s">
        <v>269</v>
      </c>
      <c r="B9" s="167">
        <v>0.76951748867639658</v>
      </c>
      <c r="C9" s="167">
        <v>0.80967260516742845</v>
      </c>
      <c r="D9" s="167">
        <v>4.0155116491031873E-2</v>
      </c>
    </row>
    <row r="11" spans="1:6" x14ac:dyDescent="0.35">
      <c r="A11" s="26" t="s">
        <v>104</v>
      </c>
    </row>
    <row r="12" spans="1:6" x14ac:dyDescent="0.35">
      <c r="A12" s="26" t="s">
        <v>282</v>
      </c>
    </row>
    <row r="13" spans="1:6" x14ac:dyDescent="0.35">
      <c r="A13" s="185" t="s">
        <v>257</v>
      </c>
    </row>
    <row r="15" spans="1:6" x14ac:dyDescent="0.35">
      <c r="A15" s="7" t="s">
        <v>64</v>
      </c>
    </row>
  </sheetData>
  <hyperlinks>
    <hyperlink ref="A15" location="Index!A1" display="Back to index" xr:uid="{35B4BE26-591F-4B93-AA3A-D9D083E7A72E}"/>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E10C9-7F0E-44D0-AB0C-36858D358220}">
  <dimension ref="A1:T20"/>
  <sheetViews>
    <sheetView zoomScaleNormal="100" workbookViewId="0">
      <selection activeCell="A73" sqref="A73:A74"/>
    </sheetView>
  </sheetViews>
  <sheetFormatPr defaultColWidth="8.81640625" defaultRowHeight="14.5" x14ac:dyDescent="0.35"/>
  <cols>
    <col min="1" max="7" width="11.81640625" style="2" customWidth="1"/>
    <col min="8" max="16384" width="8.81640625" style="2"/>
  </cols>
  <sheetData>
    <row r="1" spans="1:20" x14ac:dyDescent="0.35">
      <c r="A1" s="27" t="s">
        <v>283</v>
      </c>
      <c r="B1" s="27"/>
    </row>
    <row r="2" spans="1:20" x14ac:dyDescent="0.35">
      <c r="A2" s="144"/>
    </row>
    <row r="3" spans="1:20" x14ac:dyDescent="0.35">
      <c r="A3" s="11"/>
      <c r="B3" s="284" t="s">
        <v>170</v>
      </c>
      <c r="C3" s="284"/>
      <c r="D3" s="284"/>
      <c r="E3" s="285" t="s">
        <v>284</v>
      </c>
      <c r="F3" s="285"/>
      <c r="G3" s="285"/>
      <c r="H3" s="3"/>
      <c r="I3" s="14"/>
      <c r="J3" s="14"/>
      <c r="K3" s="14"/>
      <c r="L3" s="14"/>
      <c r="M3" s="29"/>
      <c r="N3" s="29"/>
      <c r="O3" s="29"/>
    </row>
    <row r="4" spans="1:20" x14ac:dyDescent="0.35">
      <c r="A4" s="15" t="s">
        <v>50</v>
      </c>
      <c r="B4" s="16" t="s">
        <v>103</v>
      </c>
      <c r="C4" s="17" t="s">
        <v>285</v>
      </c>
      <c r="D4" s="17" t="s">
        <v>148</v>
      </c>
      <c r="E4" s="16" t="s">
        <v>103</v>
      </c>
      <c r="F4" s="17" t="s">
        <v>285</v>
      </c>
      <c r="G4" s="17" t="s">
        <v>148</v>
      </c>
      <c r="I4" s="14"/>
      <c r="J4" s="14"/>
      <c r="K4" s="14"/>
      <c r="L4" s="14"/>
      <c r="M4" s="29"/>
      <c r="N4" s="29"/>
      <c r="O4" s="29"/>
      <c r="P4" s="11"/>
      <c r="Q4" s="217"/>
      <c r="R4" s="217"/>
      <c r="S4" s="217"/>
      <c r="T4" s="217"/>
    </row>
    <row r="5" spans="1:20" x14ac:dyDescent="0.35">
      <c r="A5" s="18" t="s">
        <v>53</v>
      </c>
      <c r="B5" s="19">
        <v>69085</v>
      </c>
      <c r="C5" s="20">
        <v>9.5378413818829125E-2</v>
      </c>
      <c r="D5" s="20">
        <v>0.2808941077631395</v>
      </c>
      <c r="E5" s="19">
        <v>1185260</v>
      </c>
      <c r="F5" s="20">
        <v>5.4325633194404602E-2</v>
      </c>
      <c r="G5" s="20">
        <v>0.13615999865008521</v>
      </c>
      <c r="I5" s="14"/>
      <c r="J5" s="14"/>
      <c r="K5" s="14"/>
      <c r="L5" s="14"/>
      <c r="M5" s="29"/>
      <c r="N5" s="29"/>
      <c r="O5" s="29"/>
      <c r="P5" s="38"/>
      <c r="Q5" s="219"/>
      <c r="R5" s="219"/>
      <c r="S5" s="219"/>
      <c r="T5" s="219"/>
    </row>
    <row r="6" spans="1:20" x14ac:dyDescent="0.35">
      <c r="A6" s="21" t="s">
        <v>54</v>
      </c>
      <c r="B6" s="22">
        <v>68060</v>
      </c>
      <c r="C6" s="23">
        <v>9.5535844288993671E-2</v>
      </c>
      <c r="D6" s="23">
        <v>0.3027486770415046</v>
      </c>
      <c r="E6" s="22">
        <v>1145435</v>
      </c>
      <c r="F6" s="23">
        <v>5.7157324509902352E-2</v>
      </c>
      <c r="G6" s="23">
        <v>0.15172401751299724</v>
      </c>
      <c r="I6" s="142"/>
      <c r="J6" s="142"/>
      <c r="K6" s="142"/>
      <c r="L6" s="142"/>
      <c r="M6" s="3"/>
      <c r="N6" s="3"/>
      <c r="O6" s="3"/>
      <c r="P6" s="53"/>
      <c r="Q6" s="54"/>
      <c r="R6" s="47"/>
      <c r="S6" s="54"/>
      <c r="T6" s="47"/>
    </row>
    <row r="7" spans="1:20" x14ac:dyDescent="0.35">
      <c r="A7" s="18" t="s">
        <v>55</v>
      </c>
      <c r="B7" s="19">
        <v>68025</v>
      </c>
      <c r="C7" s="20">
        <v>9.3448905004866634E-2</v>
      </c>
      <c r="D7" s="20">
        <v>0.28265003361333885</v>
      </c>
      <c r="E7" s="19">
        <v>1117335</v>
      </c>
      <c r="F7" s="20">
        <v>5.7963815686432447E-2</v>
      </c>
      <c r="G7" s="20">
        <v>0.15485955420710887</v>
      </c>
      <c r="I7" s="142"/>
      <c r="J7" s="142"/>
      <c r="K7" s="142"/>
      <c r="L7" s="142"/>
      <c r="M7" s="29"/>
      <c r="N7" s="29"/>
      <c r="O7" s="29"/>
      <c r="P7" s="53"/>
      <c r="Q7" s="54"/>
      <c r="R7" s="47"/>
      <c r="S7" s="54"/>
      <c r="T7" s="47"/>
    </row>
    <row r="8" spans="1:20" x14ac:dyDescent="0.35">
      <c r="A8" s="21" t="s">
        <v>56</v>
      </c>
      <c r="B8" s="22">
        <v>61945</v>
      </c>
      <c r="C8" s="23">
        <v>9.085231067309775E-2</v>
      </c>
      <c r="D8" s="23">
        <v>0.3093822831310879</v>
      </c>
      <c r="E8" s="22">
        <v>972255</v>
      </c>
      <c r="F8" s="23">
        <v>5.7798622789288816E-2</v>
      </c>
      <c r="G8" s="23">
        <v>0.17654833351332727</v>
      </c>
      <c r="I8" s="142"/>
      <c r="J8" s="142"/>
      <c r="K8" s="142"/>
      <c r="L8" s="142"/>
      <c r="M8" s="29"/>
      <c r="N8" s="29"/>
      <c r="O8" s="29"/>
      <c r="P8" s="53"/>
      <c r="Q8" s="54"/>
      <c r="R8" s="47"/>
      <c r="S8" s="54"/>
      <c r="T8" s="47"/>
    </row>
    <row r="9" spans="1:20" x14ac:dyDescent="0.35">
      <c r="A9" s="18" t="s">
        <v>57</v>
      </c>
      <c r="B9" s="19">
        <v>64445</v>
      </c>
      <c r="C9" s="20">
        <v>8.8727896699477157E-2</v>
      </c>
      <c r="D9" s="20">
        <v>0.32014807405502732</v>
      </c>
      <c r="E9" s="19">
        <v>995740</v>
      </c>
      <c r="F9" s="20">
        <v>5.743467170144817E-2</v>
      </c>
      <c r="G9" s="20">
        <v>0.18001687187418403</v>
      </c>
      <c r="J9" s="29"/>
      <c r="K9" s="29"/>
      <c r="L9" s="29"/>
      <c r="M9" s="29"/>
      <c r="N9" s="29"/>
      <c r="O9" s="29"/>
      <c r="P9" s="53"/>
      <c r="Q9" s="54"/>
      <c r="R9" s="47"/>
      <c r="S9" s="54"/>
      <c r="T9" s="47"/>
    </row>
    <row r="10" spans="1:20" x14ac:dyDescent="0.35">
      <c r="A10" s="21" t="s">
        <v>58</v>
      </c>
      <c r="B10" s="22">
        <v>65910</v>
      </c>
      <c r="C10" s="23">
        <v>8.5445691696246287E-2</v>
      </c>
      <c r="D10" s="23">
        <v>0.31638136319050308</v>
      </c>
      <c r="E10" s="22">
        <v>988890</v>
      </c>
      <c r="F10" s="23">
        <v>5.846454105107747E-2</v>
      </c>
      <c r="G10" s="23">
        <v>0.17627339744562084</v>
      </c>
      <c r="J10" s="3"/>
      <c r="K10" s="3"/>
      <c r="L10" s="3"/>
      <c r="M10" s="3"/>
      <c r="N10" s="3"/>
      <c r="O10" s="3"/>
      <c r="P10" s="53"/>
      <c r="Q10" s="54"/>
      <c r="R10" s="47"/>
      <c r="S10" s="54"/>
      <c r="T10" s="47"/>
    </row>
    <row r="11" spans="1:20" x14ac:dyDescent="0.35">
      <c r="A11" s="18" t="s">
        <v>59</v>
      </c>
      <c r="B11" s="19">
        <v>65560</v>
      </c>
      <c r="C11" s="20">
        <v>8.5196300428850555E-2</v>
      </c>
      <c r="D11" s="20">
        <v>0.30016725405150602</v>
      </c>
      <c r="E11" s="19">
        <v>992125</v>
      </c>
      <c r="F11" s="20">
        <v>5.9569106715383645E-2</v>
      </c>
      <c r="G11" s="20">
        <v>0.17355171979337281</v>
      </c>
      <c r="J11" s="14"/>
      <c r="K11" s="14"/>
      <c r="L11" s="14"/>
      <c r="M11" s="14"/>
      <c r="N11" s="14"/>
      <c r="O11" s="14"/>
      <c r="P11" s="53"/>
      <c r="Q11" s="54"/>
      <c r="R11" s="47"/>
      <c r="S11" s="54"/>
      <c r="T11" s="47"/>
    </row>
    <row r="12" spans="1:20" x14ac:dyDescent="0.35">
      <c r="A12" s="21" t="s">
        <v>60</v>
      </c>
      <c r="B12" s="22">
        <v>64460</v>
      </c>
      <c r="C12" s="23">
        <v>8.9858677822107366E-2</v>
      </c>
      <c r="D12" s="23">
        <v>0.29373831274058959</v>
      </c>
      <c r="E12" s="22">
        <v>1013485</v>
      </c>
      <c r="F12" s="23">
        <v>6.2196283122098503E-2</v>
      </c>
      <c r="G12" s="23">
        <v>0.16998278218227206</v>
      </c>
      <c r="J12" s="14"/>
      <c r="K12" s="14"/>
      <c r="L12" s="14"/>
      <c r="M12" s="14"/>
      <c r="N12" s="14"/>
      <c r="O12" s="14"/>
      <c r="P12" s="53"/>
      <c r="Q12" s="54"/>
      <c r="R12" s="47"/>
      <c r="S12" s="54"/>
      <c r="T12" s="47"/>
    </row>
    <row r="13" spans="1:20" x14ac:dyDescent="0.35">
      <c r="A13" s="18" t="s">
        <v>61</v>
      </c>
      <c r="B13" s="19">
        <v>64395</v>
      </c>
      <c r="C13" s="20">
        <v>8.5692612055257203E-2</v>
      </c>
      <c r="D13" s="20">
        <v>0.3049604949314248</v>
      </c>
      <c r="E13" s="19">
        <v>1023360</v>
      </c>
      <c r="F13" s="20">
        <v>6.0848458316802849E-2</v>
      </c>
      <c r="G13" s="20">
        <v>0.18118222095407099</v>
      </c>
      <c r="J13" s="14"/>
      <c r="K13" s="14"/>
      <c r="L13" s="14"/>
      <c r="M13" s="14"/>
      <c r="N13" s="14"/>
      <c r="O13" s="14"/>
      <c r="P13" s="53"/>
      <c r="Q13" s="54"/>
      <c r="R13" s="47"/>
      <c r="S13" s="54"/>
      <c r="T13" s="47"/>
    </row>
    <row r="14" spans="1:20" x14ac:dyDescent="0.35">
      <c r="A14" s="21" t="s">
        <v>62</v>
      </c>
      <c r="B14" s="22">
        <v>64380</v>
      </c>
      <c r="C14" s="23">
        <v>8.1857719788754266E-2</v>
      </c>
      <c r="D14" s="23">
        <v>0.32393600497048775</v>
      </c>
      <c r="E14" s="22">
        <v>1047530</v>
      </c>
      <c r="F14" s="23">
        <v>0.06</v>
      </c>
      <c r="G14" s="23">
        <v>0.17899999999999999</v>
      </c>
      <c r="M14" s="3"/>
      <c r="N14" s="3"/>
      <c r="O14" s="3"/>
      <c r="P14" s="3"/>
      <c r="Q14" s="3"/>
      <c r="R14" s="3"/>
      <c r="S14" s="296"/>
      <c r="T14" s="47"/>
    </row>
    <row r="15" spans="1:20" x14ac:dyDescent="0.35">
      <c r="M15" s="143"/>
      <c r="N15" s="143"/>
      <c r="P15" s="143"/>
      <c r="Q15" s="143"/>
      <c r="S15" s="296"/>
      <c r="T15" s="47"/>
    </row>
    <row r="16" spans="1:20" x14ac:dyDescent="0.35">
      <c r="A16" s="26" t="s">
        <v>63</v>
      </c>
    </row>
    <row r="17" spans="1:10" x14ac:dyDescent="0.35">
      <c r="A17" s="26" t="s">
        <v>286</v>
      </c>
      <c r="J17" s="45"/>
    </row>
    <row r="18" spans="1:10" x14ac:dyDescent="0.35">
      <c r="A18" s="26" t="s">
        <v>287</v>
      </c>
    </row>
    <row r="20" spans="1:10" x14ac:dyDescent="0.35">
      <c r="A20" s="7" t="s">
        <v>64</v>
      </c>
    </row>
  </sheetData>
  <mergeCells count="6">
    <mergeCell ref="B3:D3"/>
    <mergeCell ref="E3:G3"/>
    <mergeCell ref="I3:L5"/>
    <mergeCell ref="Q4:R4"/>
    <mergeCell ref="S4:T4"/>
    <mergeCell ref="J11:O13"/>
  </mergeCells>
  <hyperlinks>
    <hyperlink ref="A20" location="Index!A1" display="Back to index" xr:uid="{D5FB0612-7DE2-49FF-9FEE-379356AE01E3}"/>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15A9F-6D50-4CA9-A30F-190F19E23CFF}">
  <dimension ref="A1:AC56"/>
  <sheetViews>
    <sheetView zoomScaleNormal="100" workbookViewId="0">
      <pane xSplit="1" topLeftCell="B1" activePane="topRight" state="frozen"/>
      <selection activeCell="A73" sqref="A73:A74"/>
      <selection pane="topRight" activeCell="A73" sqref="A73:A74"/>
    </sheetView>
  </sheetViews>
  <sheetFormatPr defaultColWidth="8.81640625" defaultRowHeight="14.5" x14ac:dyDescent="0.35"/>
  <cols>
    <col min="1" max="1" width="40.54296875" style="2" customWidth="1"/>
    <col min="2" max="29" width="11.81640625" style="2" customWidth="1"/>
    <col min="30" max="16384" width="8.81640625" style="2"/>
  </cols>
  <sheetData>
    <row r="1" spans="1:29" x14ac:dyDescent="0.35">
      <c r="A1" s="27" t="s">
        <v>288</v>
      </c>
    </row>
    <row r="2" spans="1:29" x14ac:dyDescent="0.35">
      <c r="A2" s="144"/>
    </row>
    <row r="3" spans="1:29" ht="15" customHeight="1" thickBot="1" x14ac:dyDescent="0.4">
      <c r="B3" s="145" t="s">
        <v>174</v>
      </c>
      <c r="C3" s="146"/>
      <c r="D3" s="146"/>
      <c r="E3" s="146"/>
      <c r="F3" s="146"/>
      <c r="G3" s="146"/>
      <c r="H3" s="146"/>
      <c r="I3" s="189" t="s">
        <v>68</v>
      </c>
      <c r="J3" s="190"/>
      <c r="K3" s="190"/>
      <c r="L3" s="190"/>
      <c r="M3" s="190"/>
      <c r="N3" s="190"/>
      <c r="O3" s="190"/>
      <c r="P3" s="145" t="s">
        <v>69</v>
      </c>
      <c r="Q3" s="146"/>
      <c r="R3" s="146"/>
      <c r="S3" s="146"/>
      <c r="T3" s="146"/>
      <c r="U3" s="146"/>
      <c r="V3" s="146"/>
      <c r="W3" s="189" t="s">
        <v>70</v>
      </c>
      <c r="X3" s="190"/>
      <c r="Y3" s="190"/>
      <c r="Z3" s="190"/>
      <c r="AA3" s="190"/>
      <c r="AB3" s="190"/>
      <c r="AC3" s="190"/>
    </row>
    <row r="4" spans="1:29" ht="14.5" customHeight="1" x14ac:dyDescent="0.35">
      <c r="B4" s="150" t="s">
        <v>146</v>
      </c>
      <c r="C4" s="151"/>
      <c r="D4" s="150" t="s">
        <v>147</v>
      </c>
      <c r="E4" s="151"/>
      <c r="F4" s="150" t="s">
        <v>289</v>
      </c>
      <c r="G4" s="151"/>
      <c r="H4" s="152" t="s">
        <v>103</v>
      </c>
      <c r="I4" s="150" t="s">
        <v>146</v>
      </c>
      <c r="J4" s="151"/>
      <c r="K4" s="150" t="s">
        <v>147</v>
      </c>
      <c r="L4" s="151"/>
      <c r="M4" s="150" t="s">
        <v>289</v>
      </c>
      <c r="N4" s="151"/>
      <c r="O4" s="152" t="s">
        <v>103</v>
      </c>
      <c r="P4" s="150" t="s">
        <v>146</v>
      </c>
      <c r="Q4" s="151"/>
      <c r="R4" s="150" t="s">
        <v>147</v>
      </c>
      <c r="S4" s="151"/>
      <c r="T4" s="150" t="s">
        <v>289</v>
      </c>
      <c r="U4" s="151"/>
      <c r="V4" s="152" t="s">
        <v>103</v>
      </c>
      <c r="W4" s="150" t="s">
        <v>146</v>
      </c>
      <c r="X4" s="151"/>
      <c r="Y4" s="150" t="s">
        <v>147</v>
      </c>
      <c r="Z4" s="151"/>
      <c r="AA4" s="150" t="s">
        <v>289</v>
      </c>
      <c r="AB4" s="151"/>
      <c r="AC4" s="152" t="s">
        <v>103</v>
      </c>
    </row>
    <row r="5" spans="1:29" x14ac:dyDescent="0.35">
      <c r="A5" s="15" t="s">
        <v>108</v>
      </c>
      <c r="B5" s="199" t="s">
        <v>51</v>
      </c>
      <c r="C5" s="199" t="s">
        <v>129</v>
      </c>
      <c r="D5" s="199" t="s">
        <v>51</v>
      </c>
      <c r="E5" s="199" t="s">
        <v>129</v>
      </c>
      <c r="F5" s="199" t="s">
        <v>51</v>
      </c>
      <c r="G5" s="199" t="s">
        <v>129</v>
      </c>
      <c r="H5" s="199" t="s">
        <v>51</v>
      </c>
      <c r="I5" s="199" t="s">
        <v>51</v>
      </c>
      <c r="J5" s="199" t="s">
        <v>129</v>
      </c>
      <c r="K5" s="199" t="s">
        <v>51</v>
      </c>
      <c r="L5" s="199" t="s">
        <v>129</v>
      </c>
      <c r="M5" s="199" t="s">
        <v>51</v>
      </c>
      <c r="N5" s="199" t="s">
        <v>129</v>
      </c>
      <c r="O5" s="199" t="s">
        <v>51</v>
      </c>
      <c r="P5" s="199" t="s">
        <v>51</v>
      </c>
      <c r="Q5" s="199" t="s">
        <v>129</v>
      </c>
      <c r="R5" s="199" t="s">
        <v>51</v>
      </c>
      <c r="S5" s="199" t="s">
        <v>129</v>
      </c>
      <c r="T5" s="199" t="s">
        <v>51</v>
      </c>
      <c r="U5" s="199" t="s">
        <v>129</v>
      </c>
      <c r="V5" s="199" t="s">
        <v>51</v>
      </c>
      <c r="W5" s="199" t="s">
        <v>51</v>
      </c>
      <c r="X5" s="199" t="s">
        <v>129</v>
      </c>
      <c r="Y5" s="199" t="s">
        <v>51</v>
      </c>
      <c r="Z5" s="199" t="s">
        <v>129</v>
      </c>
      <c r="AA5" s="199" t="s">
        <v>51</v>
      </c>
      <c r="AB5" s="199" t="s">
        <v>129</v>
      </c>
      <c r="AC5" s="199" t="s">
        <v>51</v>
      </c>
    </row>
    <row r="6" spans="1:29" x14ac:dyDescent="0.35">
      <c r="A6" s="18" t="s">
        <v>178</v>
      </c>
      <c r="B6" s="122">
        <v>3375</v>
      </c>
      <c r="C6" s="200">
        <v>0.89244186046511631</v>
      </c>
      <c r="D6" s="122">
        <v>170</v>
      </c>
      <c r="E6" s="200">
        <v>4.4926004228329812E-2</v>
      </c>
      <c r="F6" s="122">
        <v>235</v>
      </c>
      <c r="G6" s="200">
        <v>6.2632135306553913E-2</v>
      </c>
      <c r="H6" s="122">
        <v>3780</v>
      </c>
      <c r="I6" s="122">
        <v>3575</v>
      </c>
      <c r="J6" s="200">
        <v>0.97678864008738397</v>
      </c>
      <c r="K6" s="122">
        <v>55</v>
      </c>
      <c r="L6" s="200">
        <v>1.5292190060076462E-2</v>
      </c>
      <c r="M6" s="122">
        <v>30</v>
      </c>
      <c r="N6" s="200">
        <v>7.9191698525395964E-3</v>
      </c>
      <c r="O6" s="122">
        <v>3660</v>
      </c>
      <c r="P6" s="122">
        <v>1130</v>
      </c>
      <c r="Q6" s="200">
        <v>0.60192102454642471</v>
      </c>
      <c r="R6" s="122">
        <v>165</v>
      </c>
      <c r="S6" s="200">
        <v>8.6979722518676625E-2</v>
      </c>
      <c r="T6" s="122">
        <v>585</v>
      </c>
      <c r="U6" s="200">
        <v>0.3110992529348986</v>
      </c>
      <c r="V6" s="122">
        <v>1880</v>
      </c>
      <c r="W6" s="122">
        <v>125</v>
      </c>
      <c r="X6" s="200">
        <v>0.48461538461538461</v>
      </c>
      <c r="Y6" s="122">
        <v>30</v>
      </c>
      <c r="Z6" s="200">
        <v>0.11923076923076924</v>
      </c>
      <c r="AA6" s="122">
        <v>105</v>
      </c>
      <c r="AB6" s="200">
        <v>0.39615384615384613</v>
      </c>
      <c r="AC6" s="122">
        <v>260</v>
      </c>
    </row>
    <row r="7" spans="1:29" x14ac:dyDescent="0.35">
      <c r="A7" s="21" t="s">
        <v>179</v>
      </c>
      <c r="B7" s="203">
        <v>9280</v>
      </c>
      <c r="C7" s="126">
        <v>0.80639555092109838</v>
      </c>
      <c r="D7" s="203">
        <v>615</v>
      </c>
      <c r="E7" s="126">
        <v>5.3527980535279802E-2</v>
      </c>
      <c r="F7" s="203">
        <v>1610</v>
      </c>
      <c r="G7" s="126">
        <v>0.14007646854362182</v>
      </c>
      <c r="H7" s="203">
        <v>11505</v>
      </c>
      <c r="I7" s="203">
        <v>1325</v>
      </c>
      <c r="J7" s="126">
        <v>0.83427851291745436</v>
      </c>
      <c r="K7" s="203">
        <v>45</v>
      </c>
      <c r="L7" s="126">
        <v>2.7095148078134845E-2</v>
      </c>
      <c r="M7" s="203">
        <v>220</v>
      </c>
      <c r="N7" s="126">
        <v>0.13862633900441085</v>
      </c>
      <c r="O7" s="203">
        <v>1590</v>
      </c>
      <c r="P7" s="203">
        <v>5100</v>
      </c>
      <c r="Q7" s="126">
        <v>0.53475935828877008</v>
      </c>
      <c r="R7" s="203">
        <v>545</v>
      </c>
      <c r="S7" s="126">
        <v>5.7250707769738909E-2</v>
      </c>
      <c r="T7" s="203">
        <v>3890</v>
      </c>
      <c r="U7" s="126">
        <v>0.40798993394149102</v>
      </c>
      <c r="V7" s="203">
        <v>9535</v>
      </c>
      <c r="W7" s="203">
        <v>240</v>
      </c>
      <c r="X7" s="126">
        <v>0.39834710743801655</v>
      </c>
      <c r="Y7" s="203">
        <v>55</v>
      </c>
      <c r="Z7" s="126">
        <v>8.9256198347107435E-2</v>
      </c>
      <c r="AA7" s="203">
        <v>310</v>
      </c>
      <c r="AB7" s="126">
        <v>0.51239669421487599</v>
      </c>
      <c r="AC7" s="203">
        <v>605</v>
      </c>
    </row>
    <row r="8" spans="1:29" x14ac:dyDescent="0.35">
      <c r="A8" s="18" t="s">
        <v>180</v>
      </c>
      <c r="B8" s="122">
        <v>58435</v>
      </c>
      <c r="C8" s="200">
        <v>0.89788424012414914</v>
      </c>
      <c r="D8" s="122">
        <v>3370</v>
      </c>
      <c r="E8" s="200">
        <v>5.1749304733955101E-2</v>
      </c>
      <c r="F8" s="122">
        <v>3280</v>
      </c>
      <c r="G8" s="200">
        <v>5.0366455141895736E-2</v>
      </c>
      <c r="H8" s="122">
        <v>65085</v>
      </c>
      <c r="I8" s="122">
        <v>4010</v>
      </c>
      <c r="J8" s="200">
        <v>0.88680079593190364</v>
      </c>
      <c r="K8" s="122">
        <v>135</v>
      </c>
      <c r="L8" s="200">
        <v>2.9405261994251603E-2</v>
      </c>
      <c r="M8" s="122">
        <v>380</v>
      </c>
      <c r="N8" s="200">
        <v>8.3793942073844788E-2</v>
      </c>
      <c r="O8" s="122">
        <v>4525</v>
      </c>
      <c r="P8" s="122">
        <v>16030</v>
      </c>
      <c r="Q8" s="200">
        <v>0.77127736348328124</v>
      </c>
      <c r="R8" s="122">
        <v>1465</v>
      </c>
      <c r="S8" s="200">
        <v>7.0483521770507582E-2</v>
      </c>
      <c r="T8" s="122">
        <v>3290</v>
      </c>
      <c r="U8" s="200">
        <v>0.15823911474621122</v>
      </c>
      <c r="V8" s="122">
        <v>20785</v>
      </c>
      <c r="W8" s="122">
        <v>3725</v>
      </c>
      <c r="X8" s="200">
        <v>0.69849906191369604</v>
      </c>
      <c r="Y8" s="122">
        <v>640</v>
      </c>
      <c r="Z8" s="200">
        <v>0.11969981238273922</v>
      </c>
      <c r="AA8" s="122">
        <v>970</v>
      </c>
      <c r="AB8" s="200">
        <v>0.18180112570356471</v>
      </c>
      <c r="AC8" s="122">
        <v>5335</v>
      </c>
    </row>
    <row r="9" spans="1:29" x14ac:dyDescent="0.35">
      <c r="A9" s="21" t="s">
        <v>181</v>
      </c>
      <c r="B9" s="203">
        <v>25795</v>
      </c>
      <c r="C9" s="126">
        <v>0.81682604014945226</v>
      </c>
      <c r="D9" s="203">
        <v>2570</v>
      </c>
      <c r="E9" s="126">
        <v>8.1343803432334869E-2</v>
      </c>
      <c r="F9" s="203">
        <v>3215</v>
      </c>
      <c r="G9" s="126">
        <v>0.1018301564182129</v>
      </c>
      <c r="H9" s="203">
        <v>31580</v>
      </c>
      <c r="I9" s="203">
        <v>1530</v>
      </c>
      <c r="J9" s="126">
        <v>0.86399548532731374</v>
      </c>
      <c r="K9" s="203">
        <v>170</v>
      </c>
      <c r="L9" s="126">
        <v>9.6501128668171551E-2</v>
      </c>
      <c r="M9" s="203">
        <v>70</v>
      </c>
      <c r="N9" s="126">
        <v>3.9503386004514675E-2</v>
      </c>
      <c r="O9" s="203">
        <v>1770</v>
      </c>
      <c r="P9" s="203">
        <v>5225</v>
      </c>
      <c r="Q9" s="126">
        <v>0.42792792792792794</v>
      </c>
      <c r="R9" s="203">
        <v>1125</v>
      </c>
      <c r="S9" s="126">
        <v>9.2055692055692057E-2</v>
      </c>
      <c r="T9" s="203">
        <v>5860</v>
      </c>
      <c r="U9" s="126">
        <v>0.48001638001638003</v>
      </c>
      <c r="V9" s="203">
        <v>12210</v>
      </c>
      <c r="W9" s="203">
        <v>790</v>
      </c>
      <c r="X9" s="126">
        <v>0.44957264957264959</v>
      </c>
      <c r="Y9" s="203">
        <v>265</v>
      </c>
      <c r="Z9" s="126">
        <v>0.14985754985754987</v>
      </c>
      <c r="AA9" s="203">
        <v>705</v>
      </c>
      <c r="AB9" s="126">
        <v>0.40056980056980057</v>
      </c>
      <c r="AC9" s="203">
        <v>1760</v>
      </c>
    </row>
    <row r="10" spans="1:29" x14ac:dyDescent="0.35">
      <c r="A10" s="43" t="s">
        <v>182</v>
      </c>
      <c r="B10" s="205">
        <v>26455</v>
      </c>
      <c r="C10" s="206">
        <v>0.72321697055848666</v>
      </c>
      <c r="D10" s="205">
        <v>2425</v>
      </c>
      <c r="E10" s="206">
        <v>6.6236570897460434E-2</v>
      </c>
      <c r="F10" s="205">
        <v>7700</v>
      </c>
      <c r="G10" s="206">
        <v>0.21054645854405293</v>
      </c>
      <c r="H10" s="205">
        <v>36580</v>
      </c>
      <c r="I10" s="205">
        <v>3930</v>
      </c>
      <c r="J10" s="206">
        <v>0.82083942367926499</v>
      </c>
      <c r="K10" s="205">
        <v>325</v>
      </c>
      <c r="L10" s="206">
        <v>6.8281478387972439E-2</v>
      </c>
      <c r="M10" s="205">
        <v>530</v>
      </c>
      <c r="N10" s="206">
        <v>0.11087909793276259</v>
      </c>
      <c r="O10" s="205">
        <v>4785</v>
      </c>
      <c r="P10" s="205">
        <v>5180</v>
      </c>
      <c r="Q10" s="206">
        <v>0.2970927232066059</v>
      </c>
      <c r="R10" s="205">
        <v>1870</v>
      </c>
      <c r="S10" s="206">
        <v>0.10717357646654051</v>
      </c>
      <c r="T10" s="205">
        <v>10390</v>
      </c>
      <c r="U10" s="206">
        <v>0.59573370032685358</v>
      </c>
      <c r="V10" s="205">
        <v>17440</v>
      </c>
      <c r="W10" s="205">
        <v>1955</v>
      </c>
      <c r="X10" s="206">
        <v>0.41388066017774017</v>
      </c>
      <c r="Y10" s="205">
        <v>640</v>
      </c>
      <c r="Z10" s="206">
        <v>0.13520947947524334</v>
      </c>
      <c r="AA10" s="205">
        <v>2130</v>
      </c>
      <c r="AB10" s="206">
        <v>0.45090986034701652</v>
      </c>
      <c r="AC10" s="205">
        <v>4725</v>
      </c>
    </row>
    <row r="11" spans="1:29" x14ac:dyDescent="0.35">
      <c r="A11" s="21" t="s">
        <v>227</v>
      </c>
      <c r="B11" s="203">
        <v>25250</v>
      </c>
      <c r="C11" s="126">
        <v>0.72331710111715841</v>
      </c>
      <c r="D11" s="203">
        <v>2270</v>
      </c>
      <c r="E11" s="126">
        <v>6.4995703236894867E-2</v>
      </c>
      <c r="F11" s="203">
        <v>7390</v>
      </c>
      <c r="G11" s="126">
        <v>0.21168719564594671</v>
      </c>
      <c r="H11" s="203">
        <v>34910</v>
      </c>
      <c r="I11" s="203">
        <v>3350</v>
      </c>
      <c r="J11" s="126">
        <v>0.82904502721425033</v>
      </c>
      <c r="K11" s="203">
        <v>315</v>
      </c>
      <c r="L11" s="126">
        <v>7.7436912419594259E-2</v>
      </c>
      <c r="M11" s="203">
        <v>380</v>
      </c>
      <c r="N11" s="126">
        <v>9.351806036615537E-2</v>
      </c>
      <c r="O11" s="203">
        <v>4045</v>
      </c>
      <c r="P11" s="203">
        <v>4220</v>
      </c>
      <c r="Q11" s="126">
        <v>0.27368216300330672</v>
      </c>
      <c r="R11" s="203">
        <v>1660</v>
      </c>
      <c r="S11" s="126">
        <v>0.10776113596576542</v>
      </c>
      <c r="T11" s="203">
        <v>9540</v>
      </c>
      <c r="U11" s="126">
        <v>0.61855670103092786</v>
      </c>
      <c r="V11" s="203">
        <v>15420</v>
      </c>
      <c r="W11" s="203">
        <v>1740</v>
      </c>
      <c r="X11" s="126">
        <v>0.40333796940194716</v>
      </c>
      <c r="Y11" s="203">
        <v>590</v>
      </c>
      <c r="Z11" s="126">
        <v>0.13630041724617525</v>
      </c>
      <c r="AA11" s="203">
        <v>1985</v>
      </c>
      <c r="AB11" s="126">
        <v>0.46036161335187759</v>
      </c>
      <c r="AC11" s="203">
        <v>4315</v>
      </c>
    </row>
    <row r="12" spans="1:29" ht="29" x14ac:dyDescent="0.35">
      <c r="A12" s="163" t="s">
        <v>184</v>
      </c>
      <c r="B12" s="122">
        <v>95</v>
      </c>
      <c r="C12" s="200">
        <v>0.94117647058823528</v>
      </c>
      <c r="D12" s="122">
        <v>5</v>
      </c>
      <c r="E12" s="200">
        <v>3.9215686274509803E-2</v>
      </c>
      <c r="F12" s="122">
        <v>0</v>
      </c>
      <c r="G12" s="200">
        <v>1.9607843137254902E-2</v>
      </c>
      <c r="H12" s="122">
        <v>100</v>
      </c>
      <c r="I12" s="122">
        <v>0</v>
      </c>
      <c r="J12" s="200">
        <v>0</v>
      </c>
      <c r="K12" s="122">
        <v>0</v>
      </c>
      <c r="L12" s="200">
        <v>2.2727272727272728E-2</v>
      </c>
      <c r="M12" s="122">
        <v>45</v>
      </c>
      <c r="N12" s="200">
        <v>0.97727272727272729</v>
      </c>
      <c r="O12" s="122">
        <v>45</v>
      </c>
      <c r="P12" s="122">
        <v>5</v>
      </c>
      <c r="Q12" s="200" t="s">
        <v>185</v>
      </c>
      <c r="R12" s="122">
        <v>0</v>
      </c>
      <c r="S12" s="200" t="s">
        <v>185</v>
      </c>
      <c r="T12" s="122">
        <v>0</v>
      </c>
      <c r="U12" s="200" t="s">
        <v>185</v>
      </c>
      <c r="V12" s="122">
        <v>5</v>
      </c>
      <c r="W12" s="122">
        <v>0</v>
      </c>
      <c r="X12" s="200" t="s">
        <v>185</v>
      </c>
      <c r="Y12" s="122">
        <v>0</v>
      </c>
      <c r="Z12" s="200" t="s">
        <v>185</v>
      </c>
      <c r="AA12" s="122">
        <v>0</v>
      </c>
      <c r="AB12" s="200" t="s">
        <v>185</v>
      </c>
      <c r="AC12" s="122">
        <v>0</v>
      </c>
    </row>
    <row r="13" spans="1:29" x14ac:dyDescent="0.35">
      <c r="A13" s="164" t="s">
        <v>76</v>
      </c>
      <c r="B13" s="203">
        <v>4760</v>
      </c>
      <c r="C13" s="126">
        <v>0.82261410788381739</v>
      </c>
      <c r="D13" s="203">
        <v>380</v>
      </c>
      <c r="E13" s="126">
        <v>6.5525587828492396E-2</v>
      </c>
      <c r="F13" s="203">
        <v>645</v>
      </c>
      <c r="G13" s="126">
        <v>0.11186030428769018</v>
      </c>
      <c r="H13" s="203">
        <v>5785</v>
      </c>
      <c r="I13" s="203">
        <v>830</v>
      </c>
      <c r="J13" s="126">
        <v>0.6704453441295547</v>
      </c>
      <c r="K13" s="203">
        <v>120</v>
      </c>
      <c r="L13" s="126">
        <v>9.5546558704453444E-2</v>
      </c>
      <c r="M13" s="203">
        <v>290</v>
      </c>
      <c r="N13" s="126">
        <v>0.23400809716599191</v>
      </c>
      <c r="O13" s="203">
        <v>1240</v>
      </c>
      <c r="P13" s="203">
        <v>880</v>
      </c>
      <c r="Q13" s="126">
        <v>0.40027260336210813</v>
      </c>
      <c r="R13" s="203">
        <v>245</v>
      </c>
      <c r="S13" s="126">
        <v>0.11040436165379373</v>
      </c>
      <c r="T13" s="203">
        <v>1075</v>
      </c>
      <c r="U13" s="126">
        <v>0.48932303498409813</v>
      </c>
      <c r="V13" s="203">
        <v>2200</v>
      </c>
      <c r="W13" s="203">
        <v>520</v>
      </c>
      <c r="X13" s="126">
        <v>0.40671350507416082</v>
      </c>
      <c r="Y13" s="203">
        <v>195</v>
      </c>
      <c r="Z13" s="126">
        <v>0.15378610460577674</v>
      </c>
      <c r="AA13" s="203">
        <v>565</v>
      </c>
      <c r="AB13" s="126">
        <v>0.43950039032006244</v>
      </c>
      <c r="AC13" s="203">
        <v>1280</v>
      </c>
    </row>
    <row r="14" spans="1:29" x14ac:dyDescent="0.35">
      <c r="A14" s="163" t="s">
        <v>78</v>
      </c>
      <c r="B14" s="122">
        <v>4020</v>
      </c>
      <c r="C14" s="200">
        <v>0.74434975917006296</v>
      </c>
      <c r="D14" s="122">
        <v>195</v>
      </c>
      <c r="E14" s="200">
        <v>3.6309744349759171E-2</v>
      </c>
      <c r="F14" s="122">
        <v>1185</v>
      </c>
      <c r="G14" s="200">
        <v>0.21934049648017784</v>
      </c>
      <c r="H14" s="122">
        <v>5400</v>
      </c>
      <c r="I14" s="122">
        <v>355</v>
      </c>
      <c r="J14" s="200">
        <v>0.93421052631578949</v>
      </c>
      <c r="K14" s="122">
        <v>15</v>
      </c>
      <c r="L14" s="200">
        <v>3.6842105263157891E-2</v>
      </c>
      <c r="M14" s="122">
        <v>10</v>
      </c>
      <c r="N14" s="200">
        <v>2.8947368421052631E-2</v>
      </c>
      <c r="O14" s="122">
        <v>380</v>
      </c>
      <c r="P14" s="122">
        <v>940</v>
      </c>
      <c r="Q14" s="200">
        <v>0.28685015290519877</v>
      </c>
      <c r="R14" s="122">
        <v>270</v>
      </c>
      <c r="S14" s="200">
        <v>8.2568807339449546E-2</v>
      </c>
      <c r="T14" s="122">
        <v>2060</v>
      </c>
      <c r="U14" s="200">
        <v>0.63058103975535196</v>
      </c>
      <c r="V14" s="122">
        <v>3270</v>
      </c>
      <c r="W14" s="122">
        <v>175</v>
      </c>
      <c r="X14" s="200">
        <v>0.37100213219616207</v>
      </c>
      <c r="Y14" s="122">
        <v>60</v>
      </c>
      <c r="Z14" s="200">
        <v>0.1257995735607676</v>
      </c>
      <c r="AA14" s="122">
        <v>235</v>
      </c>
      <c r="AB14" s="200">
        <v>0.50319829424307039</v>
      </c>
      <c r="AC14" s="122">
        <v>470</v>
      </c>
    </row>
    <row r="15" spans="1:29" x14ac:dyDescent="0.35">
      <c r="A15" s="164" t="s">
        <v>80</v>
      </c>
      <c r="B15" s="203">
        <v>6885</v>
      </c>
      <c r="C15" s="126">
        <v>0.73434332657633627</v>
      </c>
      <c r="D15" s="203">
        <v>550</v>
      </c>
      <c r="E15" s="126">
        <v>5.8892563746932677E-2</v>
      </c>
      <c r="F15" s="203">
        <v>1940</v>
      </c>
      <c r="G15" s="126">
        <v>0.20676410967673103</v>
      </c>
      <c r="H15" s="203">
        <v>9375</v>
      </c>
      <c r="I15" s="203">
        <v>610</v>
      </c>
      <c r="J15" s="126">
        <v>0.89327485380116955</v>
      </c>
      <c r="K15" s="203">
        <v>50</v>
      </c>
      <c r="L15" s="126">
        <v>7.0175438596491224E-2</v>
      </c>
      <c r="M15" s="203">
        <v>25</v>
      </c>
      <c r="N15" s="126">
        <v>3.6549707602339179E-2</v>
      </c>
      <c r="O15" s="203">
        <v>685</v>
      </c>
      <c r="P15" s="203">
        <v>760</v>
      </c>
      <c r="Q15" s="126">
        <v>0.27894156560088201</v>
      </c>
      <c r="R15" s="203">
        <v>325</v>
      </c>
      <c r="S15" s="126">
        <v>0.11907386990077178</v>
      </c>
      <c r="T15" s="203">
        <v>1640</v>
      </c>
      <c r="U15" s="126">
        <v>0.60198456449834614</v>
      </c>
      <c r="V15" s="203">
        <v>2725</v>
      </c>
      <c r="W15" s="203">
        <v>310</v>
      </c>
      <c r="X15" s="126">
        <v>0.4659606656580938</v>
      </c>
      <c r="Y15" s="203">
        <v>85</v>
      </c>
      <c r="Z15" s="126">
        <v>0.13010590015128592</v>
      </c>
      <c r="AA15" s="203">
        <v>265</v>
      </c>
      <c r="AB15" s="126">
        <v>0.40393343419062028</v>
      </c>
      <c r="AC15" s="203">
        <v>660</v>
      </c>
    </row>
    <row r="16" spans="1:29" x14ac:dyDescent="0.35">
      <c r="A16" s="163" t="s">
        <v>82</v>
      </c>
      <c r="B16" s="122">
        <v>2510</v>
      </c>
      <c r="C16" s="200">
        <v>0.72619392185238785</v>
      </c>
      <c r="D16" s="122">
        <v>420</v>
      </c>
      <c r="E16" s="200">
        <v>0.12185238784370478</v>
      </c>
      <c r="F16" s="122">
        <v>525</v>
      </c>
      <c r="G16" s="200">
        <v>0.15195369030390737</v>
      </c>
      <c r="H16" s="122">
        <v>3455</v>
      </c>
      <c r="I16" s="122">
        <v>165</v>
      </c>
      <c r="J16" s="200">
        <v>0.89130434782608692</v>
      </c>
      <c r="K16" s="122">
        <v>20</v>
      </c>
      <c r="L16" s="200">
        <v>9.7826086956521743E-2</v>
      </c>
      <c r="M16" s="122">
        <v>0</v>
      </c>
      <c r="N16" s="200">
        <v>1.0869565217391304E-2</v>
      </c>
      <c r="O16" s="122">
        <v>185</v>
      </c>
      <c r="P16" s="122">
        <v>235</v>
      </c>
      <c r="Q16" s="200">
        <v>0.25293489861259338</v>
      </c>
      <c r="R16" s="122">
        <v>320</v>
      </c>
      <c r="S16" s="200">
        <v>0.3425827107790822</v>
      </c>
      <c r="T16" s="122">
        <v>380</v>
      </c>
      <c r="U16" s="200">
        <v>0.40448239060832442</v>
      </c>
      <c r="V16" s="122">
        <v>935</v>
      </c>
      <c r="W16" s="122">
        <v>65</v>
      </c>
      <c r="X16" s="200">
        <v>0.35911602209944754</v>
      </c>
      <c r="Y16" s="122">
        <v>45</v>
      </c>
      <c r="Z16" s="200">
        <v>0.24309392265193369</v>
      </c>
      <c r="AA16" s="122">
        <v>70</v>
      </c>
      <c r="AB16" s="200">
        <v>0.39779005524861877</v>
      </c>
      <c r="AC16" s="122">
        <v>180</v>
      </c>
    </row>
    <row r="17" spans="1:29" x14ac:dyDescent="0.35">
      <c r="A17" s="164" t="s">
        <v>84</v>
      </c>
      <c r="B17" s="203">
        <v>45</v>
      </c>
      <c r="C17" s="126">
        <v>0.46464646464646464</v>
      </c>
      <c r="D17" s="203">
        <v>30</v>
      </c>
      <c r="E17" s="126">
        <v>0.32323232323232326</v>
      </c>
      <c r="F17" s="203">
        <v>20</v>
      </c>
      <c r="G17" s="126">
        <v>0.21212121212121213</v>
      </c>
      <c r="H17" s="203">
        <v>95</v>
      </c>
      <c r="I17" s="203">
        <v>10</v>
      </c>
      <c r="J17" s="126" t="s">
        <v>185</v>
      </c>
      <c r="K17" s="203">
        <v>0</v>
      </c>
      <c r="L17" s="126" t="s">
        <v>185</v>
      </c>
      <c r="M17" s="203">
        <v>0</v>
      </c>
      <c r="N17" s="126" t="s">
        <v>185</v>
      </c>
      <c r="O17" s="203">
        <v>10</v>
      </c>
      <c r="P17" s="203">
        <v>20</v>
      </c>
      <c r="Q17" s="126">
        <v>0.36</v>
      </c>
      <c r="R17" s="203">
        <v>15</v>
      </c>
      <c r="S17" s="126">
        <v>0.28000000000000003</v>
      </c>
      <c r="T17" s="203">
        <v>20</v>
      </c>
      <c r="U17" s="126">
        <v>0.36</v>
      </c>
      <c r="V17" s="203">
        <v>55</v>
      </c>
      <c r="W17" s="203">
        <v>25</v>
      </c>
      <c r="X17" s="126">
        <v>0.65853658536585369</v>
      </c>
      <c r="Y17" s="203">
        <v>5</v>
      </c>
      <c r="Z17" s="126">
        <v>7.3170731707317069E-2</v>
      </c>
      <c r="AA17" s="203">
        <v>10</v>
      </c>
      <c r="AB17" s="126">
        <v>0.26829268292682928</v>
      </c>
      <c r="AC17" s="203">
        <v>40</v>
      </c>
    </row>
    <row r="18" spans="1:29" x14ac:dyDescent="0.35">
      <c r="A18" s="163" t="s">
        <v>86</v>
      </c>
      <c r="B18" s="122">
        <v>3485</v>
      </c>
      <c r="C18" s="200">
        <v>0.58155436957971984</v>
      </c>
      <c r="D18" s="122">
        <v>410</v>
      </c>
      <c r="E18" s="200">
        <v>6.8378919279519682E-2</v>
      </c>
      <c r="F18" s="122">
        <v>2100</v>
      </c>
      <c r="G18" s="200">
        <v>0.35006671114076049</v>
      </c>
      <c r="H18" s="122">
        <v>5995</v>
      </c>
      <c r="I18" s="122">
        <v>965</v>
      </c>
      <c r="J18" s="200">
        <v>0.91226415094339619</v>
      </c>
      <c r="K18" s="122">
        <v>90</v>
      </c>
      <c r="L18" s="200">
        <v>8.3962264150943391E-2</v>
      </c>
      <c r="M18" s="122">
        <v>5</v>
      </c>
      <c r="N18" s="200">
        <v>3.7735849056603774E-3</v>
      </c>
      <c r="O18" s="122">
        <v>1060</v>
      </c>
      <c r="P18" s="122">
        <v>510</v>
      </c>
      <c r="Q18" s="200">
        <v>0.15396249243799154</v>
      </c>
      <c r="R18" s="122">
        <v>170</v>
      </c>
      <c r="S18" s="200">
        <v>5.0816696914700546E-2</v>
      </c>
      <c r="T18" s="122">
        <v>2630</v>
      </c>
      <c r="U18" s="200">
        <v>0.79522081064730787</v>
      </c>
      <c r="V18" s="122">
        <v>3310</v>
      </c>
      <c r="W18" s="122">
        <v>335</v>
      </c>
      <c r="X18" s="200">
        <v>0.35623678646934459</v>
      </c>
      <c r="Y18" s="122">
        <v>105</v>
      </c>
      <c r="Z18" s="200">
        <v>0.10993657505285412</v>
      </c>
      <c r="AA18" s="122">
        <v>505</v>
      </c>
      <c r="AB18" s="200">
        <v>0.53382663847780132</v>
      </c>
      <c r="AC18" s="122">
        <v>945</v>
      </c>
    </row>
    <row r="19" spans="1:29" ht="29" x14ac:dyDescent="0.35">
      <c r="A19" s="164" t="s">
        <v>88</v>
      </c>
      <c r="B19" s="203">
        <v>895</v>
      </c>
      <c r="C19" s="126">
        <v>0.78678414096916305</v>
      </c>
      <c r="D19" s="203">
        <v>50</v>
      </c>
      <c r="E19" s="126">
        <v>4.5814977973568281E-2</v>
      </c>
      <c r="F19" s="203">
        <v>190</v>
      </c>
      <c r="G19" s="126">
        <v>0.16740088105726872</v>
      </c>
      <c r="H19" s="203">
        <v>1135</v>
      </c>
      <c r="I19" s="203">
        <v>285</v>
      </c>
      <c r="J19" s="126">
        <v>0.95973154362416102</v>
      </c>
      <c r="K19" s="203">
        <v>10</v>
      </c>
      <c r="L19" s="126">
        <v>4.0268456375838924E-2</v>
      </c>
      <c r="M19" s="203">
        <v>0</v>
      </c>
      <c r="N19" s="126">
        <v>0</v>
      </c>
      <c r="O19" s="203">
        <v>295</v>
      </c>
      <c r="P19" s="203">
        <v>265</v>
      </c>
      <c r="Q19" s="126">
        <v>0.21399839098954143</v>
      </c>
      <c r="R19" s="203">
        <v>160</v>
      </c>
      <c r="S19" s="126">
        <v>0.12791633145615447</v>
      </c>
      <c r="T19" s="203">
        <v>820</v>
      </c>
      <c r="U19" s="126">
        <v>0.65808527755430413</v>
      </c>
      <c r="V19" s="203">
        <v>1245</v>
      </c>
      <c r="W19" s="203">
        <v>75</v>
      </c>
      <c r="X19" s="126">
        <v>0.43712574850299402</v>
      </c>
      <c r="Y19" s="203">
        <v>20</v>
      </c>
      <c r="Z19" s="126">
        <v>0.1317365269461078</v>
      </c>
      <c r="AA19" s="203">
        <v>70</v>
      </c>
      <c r="AB19" s="126">
        <v>0.43113772455089822</v>
      </c>
      <c r="AC19" s="203">
        <v>165</v>
      </c>
    </row>
    <row r="20" spans="1:29" ht="29" x14ac:dyDescent="0.35">
      <c r="A20" s="163" t="s">
        <v>90</v>
      </c>
      <c r="B20" s="122">
        <v>1985</v>
      </c>
      <c r="C20" s="200">
        <v>0.69354275741710292</v>
      </c>
      <c r="D20" s="122">
        <v>150</v>
      </c>
      <c r="E20" s="200">
        <v>5.305410122164049E-2</v>
      </c>
      <c r="F20" s="122">
        <v>725</v>
      </c>
      <c r="G20" s="200">
        <v>0.25340314136125652</v>
      </c>
      <c r="H20" s="122">
        <v>2860</v>
      </c>
      <c r="I20" s="122">
        <v>35</v>
      </c>
      <c r="J20" s="200">
        <v>0.77083333333333337</v>
      </c>
      <c r="K20" s="122">
        <v>5</v>
      </c>
      <c r="L20" s="200">
        <v>0.14583333333333334</v>
      </c>
      <c r="M20" s="122">
        <v>5</v>
      </c>
      <c r="N20" s="200">
        <v>8.3333333333333329E-2</v>
      </c>
      <c r="O20" s="122">
        <v>45</v>
      </c>
      <c r="P20" s="122">
        <v>440</v>
      </c>
      <c r="Q20" s="200">
        <v>0.34239130434782611</v>
      </c>
      <c r="R20" s="122">
        <v>110</v>
      </c>
      <c r="S20" s="200">
        <v>8.3850931677018639E-2</v>
      </c>
      <c r="T20" s="122">
        <v>740</v>
      </c>
      <c r="U20" s="200">
        <v>0.57375776397515532</v>
      </c>
      <c r="V20" s="122">
        <v>1290</v>
      </c>
      <c r="W20" s="122">
        <v>225</v>
      </c>
      <c r="X20" s="200">
        <v>0.41090909090909089</v>
      </c>
      <c r="Y20" s="122">
        <v>75</v>
      </c>
      <c r="Z20" s="200">
        <v>0.13272727272727272</v>
      </c>
      <c r="AA20" s="122">
        <v>250</v>
      </c>
      <c r="AB20" s="200">
        <v>0.45636363636363636</v>
      </c>
      <c r="AC20" s="122">
        <v>550</v>
      </c>
    </row>
    <row r="21" spans="1:29" x14ac:dyDescent="0.35">
      <c r="A21" s="164" t="s">
        <v>91</v>
      </c>
      <c r="B21" s="203">
        <v>575</v>
      </c>
      <c r="C21" s="126">
        <v>0.8165007112375533</v>
      </c>
      <c r="D21" s="203">
        <v>70</v>
      </c>
      <c r="E21" s="126">
        <v>0.10099573257467995</v>
      </c>
      <c r="F21" s="203">
        <v>60</v>
      </c>
      <c r="G21" s="126">
        <v>8.2503556187766711E-2</v>
      </c>
      <c r="H21" s="203">
        <v>705</v>
      </c>
      <c r="I21" s="203">
        <v>90</v>
      </c>
      <c r="J21" s="126">
        <v>0.95833333333333337</v>
      </c>
      <c r="K21" s="203">
        <v>5</v>
      </c>
      <c r="L21" s="126">
        <v>4.1666666666666664E-2</v>
      </c>
      <c r="M21" s="203">
        <v>0</v>
      </c>
      <c r="N21" s="126">
        <v>0</v>
      </c>
      <c r="O21" s="203">
        <v>95</v>
      </c>
      <c r="P21" s="203">
        <v>165</v>
      </c>
      <c r="Q21" s="126">
        <v>0.41457286432160806</v>
      </c>
      <c r="R21" s="203">
        <v>55</v>
      </c>
      <c r="S21" s="126">
        <v>0.13819095477386933</v>
      </c>
      <c r="T21" s="203">
        <v>180</v>
      </c>
      <c r="U21" s="126">
        <v>0.44723618090452261</v>
      </c>
      <c r="V21" s="203">
        <v>400</v>
      </c>
      <c r="W21" s="203">
        <v>10</v>
      </c>
      <c r="X21" s="126" t="s">
        <v>185</v>
      </c>
      <c r="Y21" s="203">
        <v>0</v>
      </c>
      <c r="Z21" s="126" t="s">
        <v>185</v>
      </c>
      <c r="AA21" s="203">
        <v>10</v>
      </c>
      <c r="AB21" s="126" t="s">
        <v>185</v>
      </c>
      <c r="AC21" s="203">
        <v>20</v>
      </c>
    </row>
    <row r="22" spans="1:29" x14ac:dyDescent="0.35">
      <c r="A22" s="18" t="s">
        <v>228</v>
      </c>
      <c r="B22" s="122">
        <v>1205</v>
      </c>
      <c r="C22" s="200">
        <v>0.72139005392450573</v>
      </c>
      <c r="D22" s="122">
        <v>155</v>
      </c>
      <c r="E22" s="200">
        <v>9.2270820850808871E-2</v>
      </c>
      <c r="F22" s="122">
        <v>310</v>
      </c>
      <c r="G22" s="200">
        <v>0.18633912522468543</v>
      </c>
      <c r="H22" s="122">
        <v>1670</v>
      </c>
      <c r="I22" s="122">
        <v>580</v>
      </c>
      <c r="J22" s="200">
        <v>0.7767379679144385</v>
      </c>
      <c r="K22" s="122">
        <v>15</v>
      </c>
      <c r="L22" s="200">
        <v>2.0053475935828877E-2</v>
      </c>
      <c r="M22" s="122">
        <v>150</v>
      </c>
      <c r="N22" s="200">
        <v>0.20320855614973263</v>
      </c>
      <c r="O22" s="122">
        <v>745</v>
      </c>
      <c r="P22" s="122">
        <v>960</v>
      </c>
      <c r="Q22" s="200">
        <v>0.47597820703318472</v>
      </c>
      <c r="R22" s="122">
        <v>210</v>
      </c>
      <c r="S22" s="200">
        <v>0.1030212976721149</v>
      </c>
      <c r="T22" s="122">
        <v>850</v>
      </c>
      <c r="U22" s="200">
        <v>0.42100049529470035</v>
      </c>
      <c r="V22" s="122">
        <v>2020</v>
      </c>
      <c r="W22" s="122">
        <v>215</v>
      </c>
      <c r="X22" s="200">
        <v>0.52427184466019416</v>
      </c>
      <c r="Y22" s="122">
        <v>50</v>
      </c>
      <c r="Z22" s="200">
        <v>0.12378640776699029</v>
      </c>
      <c r="AA22" s="122">
        <v>145</v>
      </c>
      <c r="AB22" s="200">
        <v>0.35194174757281554</v>
      </c>
      <c r="AC22" s="122">
        <v>410</v>
      </c>
    </row>
    <row r="23" spans="1:29" x14ac:dyDescent="0.35">
      <c r="A23" s="164" t="s">
        <v>75</v>
      </c>
      <c r="B23" s="203">
        <v>40</v>
      </c>
      <c r="C23" s="126">
        <v>0.90909090909090906</v>
      </c>
      <c r="D23" s="203">
        <v>0</v>
      </c>
      <c r="E23" s="126">
        <v>0</v>
      </c>
      <c r="F23" s="203">
        <v>5</v>
      </c>
      <c r="G23" s="126">
        <v>9.0909090909090912E-2</v>
      </c>
      <c r="H23" s="203">
        <v>45</v>
      </c>
      <c r="I23" s="203">
        <v>100</v>
      </c>
      <c r="J23" s="126">
        <v>0.99019607843137258</v>
      </c>
      <c r="K23" s="203">
        <v>0</v>
      </c>
      <c r="L23" s="126">
        <v>9.8039215686274508E-3</v>
      </c>
      <c r="M23" s="203">
        <v>0</v>
      </c>
      <c r="N23" s="126">
        <v>0</v>
      </c>
      <c r="O23" s="203">
        <v>100</v>
      </c>
      <c r="P23" s="203">
        <v>60</v>
      </c>
      <c r="Q23" s="126">
        <v>0.75609756097560976</v>
      </c>
      <c r="R23" s="203">
        <v>5</v>
      </c>
      <c r="S23" s="126">
        <v>3.6585365853658534E-2</v>
      </c>
      <c r="T23" s="203">
        <v>15</v>
      </c>
      <c r="U23" s="126">
        <v>0.2073170731707317</v>
      </c>
      <c r="V23" s="203">
        <v>80</v>
      </c>
      <c r="W23" s="203">
        <v>0</v>
      </c>
      <c r="X23" s="126" t="s">
        <v>185</v>
      </c>
      <c r="Y23" s="203">
        <v>0</v>
      </c>
      <c r="Z23" s="126" t="s">
        <v>185</v>
      </c>
      <c r="AA23" s="203">
        <v>5</v>
      </c>
      <c r="AB23" s="126" t="s">
        <v>185</v>
      </c>
      <c r="AC23" s="203">
        <v>5</v>
      </c>
    </row>
    <row r="24" spans="1:29" x14ac:dyDescent="0.35">
      <c r="A24" s="163" t="s">
        <v>77</v>
      </c>
      <c r="B24" s="122">
        <v>0</v>
      </c>
      <c r="C24" s="200" t="s">
        <v>185</v>
      </c>
      <c r="D24" s="122">
        <v>0</v>
      </c>
      <c r="E24" s="200" t="s">
        <v>185</v>
      </c>
      <c r="F24" s="122">
        <v>0</v>
      </c>
      <c r="G24" s="200" t="s">
        <v>185</v>
      </c>
      <c r="H24" s="122">
        <v>0</v>
      </c>
      <c r="I24" s="122">
        <v>0</v>
      </c>
      <c r="J24" s="200" t="s">
        <v>185</v>
      </c>
      <c r="K24" s="122">
        <v>0</v>
      </c>
      <c r="L24" s="200" t="s">
        <v>185</v>
      </c>
      <c r="M24" s="122">
        <v>0</v>
      </c>
      <c r="N24" s="200" t="s">
        <v>185</v>
      </c>
      <c r="O24" s="122">
        <v>0</v>
      </c>
      <c r="P24" s="122">
        <v>15</v>
      </c>
      <c r="Q24" s="200">
        <v>0.27450980392156865</v>
      </c>
      <c r="R24" s="122">
        <v>5</v>
      </c>
      <c r="S24" s="200">
        <v>7.8431372549019607E-2</v>
      </c>
      <c r="T24" s="122">
        <v>35</v>
      </c>
      <c r="U24" s="200">
        <v>0.6470588235294118</v>
      </c>
      <c r="V24" s="122">
        <v>55</v>
      </c>
      <c r="W24" s="122">
        <v>25</v>
      </c>
      <c r="X24" s="200">
        <v>0.43548387096774194</v>
      </c>
      <c r="Y24" s="122">
        <v>10</v>
      </c>
      <c r="Z24" s="200">
        <v>0.17741935483870969</v>
      </c>
      <c r="AA24" s="122">
        <v>25</v>
      </c>
      <c r="AB24" s="200">
        <v>0.38709677419354838</v>
      </c>
      <c r="AC24" s="122">
        <v>60</v>
      </c>
    </row>
    <row r="25" spans="1:29" x14ac:dyDescent="0.35">
      <c r="A25" s="164" t="s">
        <v>79</v>
      </c>
      <c r="B25" s="203">
        <v>20</v>
      </c>
      <c r="C25" s="126" t="s">
        <v>185</v>
      </c>
      <c r="D25" s="203">
        <v>0</v>
      </c>
      <c r="E25" s="126" t="s">
        <v>185</v>
      </c>
      <c r="F25" s="203">
        <v>0</v>
      </c>
      <c r="G25" s="126" t="s">
        <v>185</v>
      </c>
      <c r="H25" s="203">
        <v>20</v>
      </c>
      <c r="I25" s="203">
        <v>0</v>
      </c>
      <c r="J25" s="126" t="s">
        <v>185</v>
      </c>
      <c r="K25" s="203">
        <v>0</v>
      </c>
      <c r="L25" s="126" t="s">
        <v>185</v>
      </c>
      <c r="M25" s="203">
        <v>0</v>
      </c>
      <c r="N25" s="126" t="s">
        <v>185</v>
      </c>
      <c r="O25" s="203">
        <v>0</v>
      </c>
      <c r="P25" s="203">
        <v>15</v>
      </c>
      <c r="Q25" s="126">
        <v>0.24561403508771928</v>
      </c>
      <c r="R25" s="203">
        <v>0</v>
      </c>
      <c r="S25" s="126">
        <v>1.7543859649122806E-2</v>
      </c>
      <c r="T25" s="203">
        <v>40</v>
      </c>
      <c r="U25" s="126">
        <v>0.73684210526315785</v>
      </c>
      <c r="V25" s="203">
        <v>55</v>
      </c>
      <c r="W25" s="203">
        <v>5</v>
      </c>
      <c r="X25" s="126" t="s">
        <v>185</v>
      </c>
      <c r="Y25" s="203">
        <v>0</v>
      </c>
      <c r="Z25" s="126" t="s">
        <v>185</v>
      </c>
      <c r="AA25" s="203">
        <v>0</v>
      </c>
      <c r="AB25" s="126" t="s">
        <v>185</v>
      </c>
      <c r="AC25" s="203">
        <v>5</v>
      </c>
    </row>
    <row r="26" spans="1:29" x14ac:dyDescent="0.35">
      <c r="A26" s="163" t="s">
        <v>81</v>
      </c>
      <c r="B26" s="122">
        <v>70</v>
      </c>
      <c r="C26" s="200">
        <v>0.52173913043478259</v>
      </c>
      <c r="D26" s="122">
        <v>5</v>
      </c>
      <c r="E26" s="200">
        <v>3.6231884057971016E-2</v>
      </c>
      <c r="F26" s="122">
        <v>60</v>
      </c>
      <c r="G26" s="200">
        <v>0.4420289855072464</v>
      </c>
      <c r="H26" s="122">
        <v>135</v>
      </c>
      <c r="I26" s="122">
        <v>10</v>
      </c>
      <c r="J26" s="200" t="s">
        <v>185</v>
      </c>
      <c r="K26" s="122">
        <v>5</v>
      </c>
      <c r="L26" s="200" t="s">
        <v>185</v>
      </c>
      <c r="M26" s="122">
        <v>0</v>
      </c>
      <c r="N26" s="200" t="s">
        <v>185</v>
      </c>
      <c r="O26" s="122">
        <v>15</v>
      </c>
      <c r="P26" s="122">
        <v>20</v>
      </c>
      <c r="Q26" s="200">
        <v>0.13194444444444445</v>
      </c>
      <c r="R26" s="122">
        <v>0</v>
      </c>
      <c r="S26" s="200">
        <v>1.3888888888888888E-2</v>
      </c>
      <c r="T26" s="122">
        <v>125</v>
      </c>
      <c r="U26" s="200">
        <v>0.85416666666666663</v>
      </c>
      <c r="V26" s="122">
        <v>145</v>
      </c>
      <c r="W26" s="122">
        <v>5</v>
      </c>
      <c r="X26" s="200">
        <v>0.25</v>
      </c>
      <c r="Y26" s="122">
        <v>0</v>
      </c>
      <c r="Z26" s="200">
        <v>0</v>
      </c>
      <c r="AA26" s="122">
        <v>20</v>
      </c>
      <c r="AB26" s="200">
        <v>0.75</v>
      </c>
      <c r="AC26" s="122">
        <v>25</v>
      </c>
    </row>
    <row r="27" spans="1:29" ht="29" x14ac:dyDescent="0.35">
      <c r="A27" s="164" t="s">
        <v>83</v>
      </c>
      <c r="B27" s="203">
        <v>250</v>
      </c>
      <c r="C27" s="126">
        <v>0.63157894736842102</v>
      </c>
      <c r="D27" s="203">
        <v>20</v>
      </c>
      <c r="E27" s="126">
        <v>5.2631578947368418E-2</v>
      </c>
      <c r="F27" s="203">
        <v>125</v>
      </c>
      <c r="G27" s="126">
        <v>0.31578947368421051</v>
      </c>
      <c r="H27" s="203">
        <v>395</v>
      </c>
      <c r="I27" s="203">
        <v>10</v>
      </c>
      <c r="J27" s="126" t="s">
        <v>185</v>
      </c>
      <c r="K27" s="203">
        <v>0</v>
      </c>
      <c r="L27" s="126" t="s">
        <v>185</v>
      </c>
      <c r="M27" s="203">
        <v>0</v>
      </c>
      <c r="N27" s="126" t="s">
        <v>185</v>
      </c>
      <c r="O27" s="203">
        <v>10</v>
      </c>
      <c r="P27" s="203">
        <v>35</v>
      </c>
      <c r="Q27" s="126">
        <v>0.12949640287769784</v>
      </c>
      <c r="R27" s="203">
        <v>20</v>
      </c>
      <c r="S27" s="126">
        <v>6.4748201438848921E-2</v>
      </c>
      <c r="T27" s="203">
        <v>225</v>
      </c>
      <c r="U27" s="126">
        <v>0.80575539568345322</v>
      </c>
      <c r="V27" s="203">
        <v>280</v>
      </c>
      <c r="W27" s="203">
        <v>145</v>
      </c>
      <c r="X27" s="126">
        <v>0.58064516129032262</v>
      </c>
      <c r="Y27" s="203">
        <v>30</v>
      </c>
      <c r="Z27" s="126">
        <v>0.12096774193548387</v>
      </c>
      <c r="AA27" s="203">
        <v>75</v>
      </c>
      <c r="AB27" s="126">
        <v>0.29838709677419356</v>
      </c>
      <c r="AC27" s="203">
        <v>250</v>
      </c>
    </row>
    <row r="28" spans="1:29" x14ac:dyDescent="0.35">
      <c r="A28" s="163" t="s">
        <v>85</v>
      </c>
      <c r="B28" s="122">
        <v>100</v>
      </c>
      <c r="C28" s="200">
        <v>0.57988165680473369</v>
      </c>
      <c r="D28" s="122">
        <v>35</v>
      </c>
      <c r="E28" s="200">
        <v>0.21893491124260356</v>
      </c>
      <c r="F28" s="122">
        <v>35</v>
      </c>
      <c r="G28" s="200">
        <v>0.20118343195266272</v>
      </c>
      <c r="H28" s="122">
        <v>170</v>
      </c>
      <c r="I28" s="122">
        <v>120</v>
      </c>
      <c r="J28" s="200">
        <v>0.43223443223443225</v>
      </c>
      <c r="K28" s="122">
        <v>10</v>
      </c>
      <c r="L28" s="200">
        <v>2.9304029304029304E-2</v>
      </c>
      <c r="M28" s="122">
        <v>145</v>
      </c>
      <c r="N28" s="200">
        <v>0.53846153846153844</v>
      </c>
      <c r="O28" s="122">
        <v>275</v>
      </c>
      <c r="P28" s="122">
        <v>30</v>
      </c>
      <c r="Q28" s="200">
        <v>0.28703703703703703</v>
      </c>
      <c r="R28" s="122">
        <v>40</v>
      </c>
      <c r="S28" s="200">
        <v>0.37037037037037035</v>
      </c>
      <c r="T28" s="122">
        <v>35</v>
      </c>
      <c r="U28" s="200">
        <v>0.34259259259259262</v>
      </c>
      <c r="V28" s="122">
        <v>105</v>
      </c>
      <c r="W28" s="122">
        <v>5</v>
      </c>
      <c r="X28" s="200" t="s">
        <v>185</v>
      </c>
      <c r="Y28" s="122">
        <v>0</v>
      </c>
      <c r="Z28" s="200" t="s">
        <v>185</v>
      </c>
      <c r="AA28" s="122">
        <v>5</v>
      </c>
      <c r="AB28" s="200" t="s">
        <v>185</v>
      </c>
      <c r="AC28" s="122">
        <v>10</v>
      </c>
    </row>
    <row r="29" spans="1:29" x14ac:dyDescent="0.35">
      <c r="A29" s="164" t="s">
        <v>87</v>
      </c>
      <c r="B29" s="203">
        <v>60</v>
      </c>
      <c r="C29" s="126">
        <v>0.65591397849462363</v>
      </c>
      <c r="D29" s="203">
        <v>20</v>
      </c>
      <c r="E29" s="126">
        <v>0.20430107526881722</v>
      </c>
      <c r="F29" s="203">
        <v>15</v>
      </c>
      <c r="G29" s="126">
        <v>0.13978494623655913</v>
      </c>
      <c r="H29" s="203">
        <v>95</v>
      </c>
      <c r="I29" s="203">
        <v>0</v>
      </c>
      <c r="J29" s="126" t="s">
        <v>185</v>
      </c>
      <c r="K29" s="203">
        <v>0</v>
      </c>
      <c r="L29" s="126" t="s">
        <v>185</v>
      </c>
      <c r="M29" s="203">
        <v>0</v>
      </c>
      <c r="N29" s="126" t="s">
        <v>185</v>
      </c>
      <c r="O29" s="203">
        <v>0</v>
      </c>
      <c r="P29" s="203">
        <v>155</v>
      </c>
      <c r="Q29" s="126">
        <v>0.40469973890339428</v>
      </c>
      <c r="R29" s="203">
        <v>60</v>
      </c>
      <c r="S29" s="126">
        <v>0.15404699738903394</v>
      </c>
      <c r="T29" s="203">
        <v>170</v>
      </c>
      <c r="U29" s="126">
        <v>0.44125326370757179</v>
      </c>
      <c r="V29" s="203">
        <v>385</v>
      </c>
      <c r="W29" s="203">
        <v>10</v>
      </c>
      <c r="X29" s="126">
        <v>0.33333333333333331</v>
      </c>
      <c r="Y29" s="203">
        <v>5</v>
      </c>
      <c r="Z29" s="126">
        <v>0.22222222222222221</v>
      </c>
      <c r="AA29" s="203">
        <v>10</v>
      </c>
      <c r="AB29" s="126">
        <v>0.44444444444444442</v>
      </c>
      <c r="AC29" s="203">
        <v>25</v>
      </c>
    </row>
    <row r="30" spans="1:29" x14ac:dyDescent="0.35">
      <c r="A30" s="163" t="s">
        <v>89</v>
      </c>
      <c r="B30" s="122">
        <v>660</v>
      </c>
      <c r="C30" s="200">
        <v>0.82191780821917804</v>
      </c>
      <c r="D30" s="122">
        <v>70</v>
      </c>
      <c r="E30" s="200">
        <v>8.8418430884184315E-2</v>
      </c>
      <c r="F30" s="122">
        <v>70</v>
      </c>
      <c r="G30" s="200">
        <v>8.9663760896637607E-2</v>
      </c>
      <c r="H30" s="122">
        <v>800</v>
      </c>
      <c r="I30" s="122">
        <v>340</v>
      </c>
      <c r="J30" s="200">
        <v>0.98554913294797686</v>
      </c>
      <c r="K30" s="122">
        <v>0</v>
      </c>
      <c r="L30" s="200">
        <v>5.7803468208092483E-3</v>
      </c>
      <c r="M30" s="122">
        <v>5</v>
      </c>
      <c r="N30" s="200">
        <v>8.670520231213872E-3</v>
      </c>
      <c r="O30" s="122">
        <v>345</v>
      </c>
      <c r="P30" s="122">
        <v>630</v>
      </c>
      <c r="Q30" s="200">
        <v>0.68777292576419213</v>
      </c>
      <c r="R30" s="122">
        <v>80</v>
      </c>
      <c r="S30" s="200">
        <v>8.8427947598253273E-2</v>
      </c>
      <c r="T30" s="122">
        <v>205</v>
      </c>
      <c r="U30" s="200">
        <v>0.22379912663755458</v>
      </c>
      <c r="V30" s="122">
        <v>915</v>
      </c>
      <c r="W30" s="122">
        <v>20</v>
      </c>
      <c r="X30" s="200">
        <v>0.66666666666666663</v>
      </c>
      <c r="Y30" s="122">
        <v>5</v>
      </c>
      <c r="Z30" s="200">
        <v>0.1111111111111111</v>
      </c>
      <c r="AA30" s="122">
        <v>5</v>
      </c>
      <c r="AB30" s="200">
        <v>0.22222222222222221</v>
      </c>
      <c r="AC30" s="122">
        <v>30</v>
      </c>
    </row>
    <row r="31" spans="1:29" x14ac:dyDescent="0.35">
      <c r="A31" s="21" t="s">
        <v>187</v>
      </c>
      <c r="B31" s="203">
        <v>9745</v>
      </c>
      <c r="C31" s="126">
        <v>0.78897523069451192</v>
      </c>
      <c r="D31" s="203">
        <v>590</v>
      </c>
      <c r="E31" s="126">
        <v>4.7676865792455884E-2</v>
      </c>
      <c r="F31" s="203">
        <v>2020</v>
      </c>
      <c r="G31" s="126">
        <v>0.16334790351303222</v>
      </c>
      <c r="H31" s="203">
        <v>12355</v>
      </c>
      <c r="I31" s="203">
        <v>210</v>
      </c>
      <c r="J31" s="126">
        <v>0.73519163763066198</v>
      </c>
      <c r="K31" s="203">
        <v>10</v>
      </c>
      <c r="L31" s="126">
        <v>3.1358885017421602E-2</v>
      </c>
      <c r="M31" s="203">
        <v>65</v>
      </c>
      <c r="N31" s="126">
        <v>0.23344947735191637</v>
      </c>
      <c r="O31" s="203">
        <v>285</v>
      </c>
      <c r="P31" s="203">
        <v>1135</v>
      </c>
      <c r="Q31" s="126">
        <v>0.33109684947491247</v>
      </c>
      <c r="R31" s="203">
        <v>420</v>
      </c>
      <c r="S31" s="126">
        <v>0.12310385064177364</v>
      </c>
      <c r="T31" s="203">
        <v>1870</v>
      </c>
      <c r="U31" s="126">
        <v>0.54579929988331388</v>
      </c>
      <c r="V31" s="203">
        <v>3425</v>
      </c>
      <c r="W31" s="203">
        <v>510</v>
      </c>
      <c r="X31" s="126">
        <v>0.51100000000000001</v>
      </c>
      <c r="Y31" s="203">
        <v>215</v>
      </c>
      <c r="Z31" s="126">
        <v>0.216</v>
      </c>
      <c r="AA31" s="203">
        <v>275</v>
      </c>
      <c r="AB31" s="126">
        <v>0.27300000000000002</v>
      </c>
      <c r="AC31" s="203">
        <v>1000</v>
      </c>
    </row>
    <row r="32" spans="1:29" x14ac:dyDescent="0.35">
      <c r="A32" s="18" t="s">
        <v>188</v>
      </c>
      <c r="B32" s="122">
        <v>9245</v>
      </c>
      <c r="C32" s="200">
        <v>0.84981617647058827</v>
      </c>
      <c r="D32" s="122">
        <v>425</v>
      </c>
      <c r="E32" s="200">
        <v>3.9154411764705882E-2</v>
      </c>
      <c r="F32" s="122">
        <v>1210</v>
      </c>
      <c r="G32" s="200">
        <v>0.11102941176470588</v>
      </c>
      <c r="H32" s="122">
        <v>10880</v>
      </c>
      <c r="I32" s="122">
        <v>130</v>
      </c>
      <c r="J32" s="200">
        <v>0.85526315789473684</v>
      </c>
      <c r="K32" s="122">
        <v>5</v>
      </c>
      <c r="L32" s="200">
        <v>2.6315789473684209E-2</v>
      </c>
      <c r="M32" s="122">
        <v>20</v>
      </c>
      <c r="N32" s="200">
        <v>0.11842105263157894</v>
      </c>
      <c r="O32" s="122">
        <v>155</v>
      </c>
      <c r="P32" s="122">
        <v>4875</v>
      </c>
      <c r="Q32" s="200">
        <v>0.68564600028117528</v>
      </c>
      <c r="R32" s="122">
        <v>505</v>
      </c>
      <c r="S32" s="200">
        <v>7.085617882749895E-2</v>
      </c>
      <c r="T32" s="122">
        <v>1730</v>
      </c>
      <c r="U32" s="200">
        <v>0.24349782089132574</v>
      </c>
      <c r="V32" s="122">
        <v>7110</v>
      </c>
      <c r="W32" s="122">
        <v>1805</v>
      </c>
      <c r="X32" s="200">
        <v>0.64007092198581561</v>
      </c>
      <c r="Y32" s="122">
        <v>285</v>
      </c>
      <c r="Z32" s="200">
        <v>0.10106382978723404</v>
      </c>
      <c r="AA32" s="122">
        <v>730</v>
      </c>
      <c r="AB32" s="200">
        <v>0.25886524822695034</v>
      </c>
      <c r="AC32" s="122">
        <v>2820</v>
      </c>
    </row>
    <row r="33" spans="1:29" x14ac:dyDescent="0.35">
      <c r="A33" s="21" t="s">
        <v>189</v>
      </c>
      <c r="B33" s="203">
        <v>18495</v>
      </c>
      <c r="C33" s="126">
        <v>0.8629894068785291</v>
      </c>
      <c r="D33" s="203">
        <v>1230</v>
      </c>
      <c r="E33" s="126">
        <v>5.7398852022959544E-2</v>
      </c>
      <c r="F33" s="203">
        <v>1705</v>
      </c>
      <c r="G33" s="126">
        <v>7.9611741098511365E-2</v>
      </c>
      <c r="H33" s="203">
        <v>21430</v>
      </c>
      <c r="I33" s="203">
        <v>1055</v>
      </c>
      <c r="J33" s="126">
        <v>0.83465189873417722</v>
      </c>
      <c r="K33" s="203">
        <v>95</v>
      </c>
      <c r="L33" s="126">
        <v>7.5158227848101264E-2</v>
      </c>
      <c r="M33" s="203">
        <v>115</v>
      </c>
      <c r="N33" s="126">
        <v>9.0189873417721514E-2</v>
      </c>
      <c r="O33" s="203">
        <v>1265</v>
      </c>
      <c r="P33" s="203">
        <v>3410</v>
      </c>
      <c r="Q33" s="126">
        <v>0.55032258064516126</v>
      </c>
      <c r="R33" s="203">
        <v>560</v>
      </c>
      <c r="S33" s="126">
        <v>0.09</v>
      </c>
      <c r="T33" s="203">
        <v>2230</v>
      </c>
      <c r="U33" s="126">
        <v>0.35967741935483871</v>
      </c>
      <c r="V33" s="203">
        <v>6200</v>
      </c>
      <c r="W33" s="203">
        <v>2720</v>
      </c>
      <c r="X33" s="126">
        <v>0.58790496760259181</v>
      </c>
      <c r="Y33" s="203">
        <v>675</v>
      </c>
      <c r="Z33" s="126">
        <v>0.14578833693304535</v>
      </c>
      <c r="AA33" s="203">
        <v>1235</v>
      </c>
      <c r="AB33" s="126">
        <v>0.26630669546436286</v>
      </c>
      <c r="AC33" s="203">
        <v>4630</v>
      </c>
    </row>
    <row r="34" spans="1:29" x14ac:dyDescent="0.35">
      <c r="A34" s="18" t="s">
        <v>190</v>
      </c>
      <c r="B34" s="122">
        <v>54330</v>
      </c>
      <c r="C34" s="200">
        <v>0.92922866427227635</v>
      </c>
      <c r="D34" s="122">
        <v>1740</v>
      </c>
      <c r="E34" s="200">
        <v>2.9758850692662903E-2</v>
      </c>
      <c r="F34" s="122">
        <v>2400</v>
      </c>
      <c r="G34" s="200">
        <v>4.1012485035060713E-2</v>
      </c>
      <c r="H34" s="122">
        <v>58470</v>
      </c>
      <c r="I34" s="122">
        <v>29895</v>
      </c>
      <c r="J34" s="200">
        <v>0.97728015691402415</v>
      </c>
      <c r="K34" s="122">
        <v>325</v>
      </c>
      <c r="L34" s="200">
        <v>1.0624387054593004E-2</v>
      </c>
      <c r="M34" s="122">
        <v>370</v>
      </c>
      <c r="N34" s="200">
        <v>1.2095456031382805E-2</v>
      </c>
      <c r="O34" s="122">
        <v>30590</v>
      </c>
      <c r="P34" s="122">
        <v>37880</v>
      </c>
      <c r="Q34" s="200">
        <v>0.88824274257843638</v>
      </c>
      <c r="R34" s="122">
        <v>1160</v>
      </c>
      <c r="S34" s="200">
        <v>2.7177226469070958E-2</v>
      </c>
      <c r="T34" s="122">
        <v>3605</v>
      </c>
      <c r="U34" s="200">
        <v>8.4580030952492613E-2</v>
      </c>
      <c r="V34" s="122">
        <v>42645</v>
      </c>
      <c r="W34" s="122">
        <v>1755</v>
      </c>
      <c r="X34" s="200">
        <v>0.62889924704195055</v>
      </c>
      <c r="Y34" s="122">
        <v>290</v>
      </c>
      <c r="Z34" s="200">
        <v>0.10433847257081391</v>
      </c>
      <c r="AA34" s="122">
        <v>745</v>
      </c>
      <c r="AB34" s="200">
        <v>0.2667622803872356</v>
      </c>
      <c r="AC34" s="122">
        <v>2790</v>
      </c>
    </row>
    <row r="35" spans="1:29" x14ac:dyDescent="0.35">
      <c r="A35" s="21" t="s">
        <v>191</v>
      </c>
      <c r="B35" s="203">
        <v>980</v>
      </c>
      <c r="C35" s="126">
        <v>0.74448669201520912</v>
      </c>
      <c r="D35" s="203">
        <v>45</v>
      </c>
      <c r="E35" s="126">
        <v>3.3460076045627375E-2</v>
      </c>
      <c r="F35" s="203">
        <v>290</v>
      </c>
      <c r="G35" s="126">
        <v>0.22205323193916349</v>
      </c>
      <c r="H35" s="203">
        <v>1315</v>
      </c>
      <c r="I35" s="203">
        <v>0</v>
      </c>
      <c r="J35" s="126" t="s">
        <v>185</v>
      </c>
      <c r="K35" s="203">
        <v>0</v>
      </c>
      <c r="L35" s="126" t="s">
        <v>185</v>
      </c>
      <c r="M35" s="203">
        <v>0</v>
      </c>
      <c r="N35" s="126" t="s">
        <v>185</v>
      </c>
      <c r="O35" s="203">
        <v>0</v>
      </c>
      <c r="P35" s="203">
        <v>795</v>
      </c>
      <c r="Q35" s="126">
        <v>0.82164948453608244</v>
      </c>
      <c r="R35" s="203">
        <v>100</v>
      </c>
      <c r="S35" s="126">
        <v>0.10206185567010309</v>
      </c>
      <c r="T35" s="203">
        <v>75</v>
      </c>
      <c r="U35" s="126">
        <v>7.628865979381444E-2</v>
      </c>
      <c r="V35" s="203">
        <v>970</v>
      </c>
      <c r="W35" s="203">
        <v>75</v>
      </c>
      <c r="X35" s="126">
        <v>0.63636363636363635</v>
      </c>
      <c r="Y35" s="203">
        <v>25</v>
      </c>
      <c r="Z35" s="126">
        <v>0.2231404958677686</v>
      </c>
      <c r="AA35" s="203">
        <v>15</v>
      </c>
      <c r="AB35" s="126">
        <v>0.14049586776859505</v>
      </c>
      <c r="AC35" s="203">
        <v>115</v>
      </c>
    </row>
    <row r="36" spans="1:29" x14ac:dyDescent="0.35">
      <c r="A36" s="43" t="s">
        <v>192</v>
      </c>
      <c r="B36" s="205">
        <v>216145</v>
      </c>
      <c r="C36" s="206">
        <v>0.8543713881400552</v>
      </c>
      <c r="D36" s="205">
        <v>13175</v>
      </c>
      <c r="E36" s="206">
        <v>5.207798059971698E-2</v>
      </c>
      <c r="F36" s="205">
        <v>23665</v>
      </c>
      <c r="G36" s="206">
        <v>9.3550631260227834E-2</v>
      </c>
      <c r="H36" s="205">
        <v>252985</v>
      </c>
      <c r="I36" s="205">
        <v>45665</v>
      </c>
      <c r="J36" s="206">
        <v>0.93910665076296629</v>
      </c>
      <c r="K36" s="205">
        <v>1165</v>
      </c>
      <c r="L36" s="206">
        <v>2.3917245917821742E-2</v>
      </c>
      <c r="M36" s="205">
        <v>1800</v>
      </c>
      <c r="N36" s="206">
        <v>3.6976103319211945E-2</v>
      </c>
      <c r="O36" s="205">
        <v>48630</v>
      </c>
      <c r="P36" s="205">
        <v>80765</v>
      </c>
      <c r="Q36" s="206">
        <v>0.66092207983502727</v>
      </c>
      <c r="R36" s="205">
        <v>7910</v>
      </c>
      <c r="S36" s="206">
        <v>6.4720708335379129E-2</v>
      </c>
      <c r="T36" s="205">
        <v>33525</v>
      </c>
      <c r="U36" s="206">
        <v>0.27435721182959361</v>
      </c>
      <c r="V36" s="205">
        <v>122200</v>
      </c>
      <c r="W36" s="205">
        <v>13700</v>
      </c>
      <c r="X36" s="206">
        <v>0.57020391177694552</v>
      </c>
      <c r="Y36" s="205">
        <v>3115</v>
      </c>
      <c r="Z36" s="206">
        <v>0.12971285892634207</v>
      </c>
      <c r="AA36" s="205">
        <v>7210</v>
      </c>
      <c r="AB36" s="206">
        <v>0.30008322929671244</v>
      </c>
      <c r="AC36" s="205">
        <v>24025</v>
      </c>
    </row>
    <row r="37" spans="1:29" x14ac:dyDescent="0.35">
      <c r="A37" s="165" t="s">
        <v>193</v>
      </c>
      <c r="B37" s="203"/>
      <c r="C37" s="126"/>
      <c r="D37" s="203"/>
      <c r="E37" s="126"/>
      <c r="F37" s="203"/>
      <c r="G37" s="126"/>
      <c r="H37" s="203"/>
      <c r="I37" s="203"/>
      <c r="J37" s="126"/>
      <c r="K37" s="203"/>
      <c r="L37" s="126"/>
      <c r="M37" s="203"/>
      <c r="N37" s="126"/>
      <c r="O37" s="203">
        <v>0</v>
      </c>
      <c r="P37" s="203"/>
      <c r="Q37" s="126"/>
      <c r="R37" s="203"/>
      <c r="S37" s="126"/>
      <c r="T37" s="203"/>
      <c r="U37" s="126"/>
      <c r="V37" s="203">
        <v>0</v>
      </c>
      <c r="W37" s="203"/>
      <c r="X37" s="126"/>
      <c r="Y37" s="203"/>
      <c r="Z37" s="126"/>
      <c r="AA37" s="203"/>
      <c r="AB37" s="126"/>
      <c r="AC37" s="203">
        <v>0</v>
      </c>
    </row>
    <row r="38" spans="1:29" x14ac:dyDescent="0.35">
      <c r="A38" s="18" t="s">
        <v>194</v>
      </c>
      <c r="B38" s="122">
        <v>62935</v>
      </c>
      <c r="C38" s="200">
        <v>0.6942559927634554</v>
      </c>
      <c r="D38" s="122">
        <v>7275</v>
      </c>
      <c r="E38" s="200">
        <v>8.0252837806532751E-2</v>
      </c>
      <c r="F38" s="122">
        <v>20440</v>
      </c>
      <c r="G38" s="200">
        <v>0.2254911694300118</v>
      </c>
      <c r="H38" s="122">
        <v>85725</v>
      </c>
      <c r="I38" s="122">
        <v>5575</v>
      </c>
      <c r="J38" s="200">
        <v>0.73329826407154131</v>
      </c>
      <c r="K38" s="122">
        <v>590</v>
      </c>
      <c r="L38" s="200">
        <v>7.7327722251446601E-2</v>
      </c>
      <c r="M38" s="122">
        <v>1440</v>
      </c>
      <c r="N38" s="200">
        <v>0.18937401367701209</v>
      </c>
      <c r="O38" s="122">
        <v>7605</v>
      </c>
      <c r="P38" s="122">
        <v>22650</v>
      </c>
      <c r="Q38" s="200">
        <v>0.3029642312528425</v>
      </c>
      <c r="R38" s="122">
        <v>5705</v>
      </c>
      <c r="S38" s="200">
        <v>7.6299526472083254E-2</v>
      </c>
      <c r="T38" s="122">
        <v>46405</v>
      </c>
      <c r="U38" s="200">
        <v>0.62073624227507429</v>
      </c>
      <c r="V38" s="122">
        <v>74760</v>
      </c>
      <c r="W38" s="122">
        <v>920</v>
      </c>
      <c r="X38" s="200">
        <v>0.41738343141693074</v>
      </c>
      <c r="Y38" s="122">
        <v>150</v>
      </c>
      <c r="Z38" s="200">
        <v>6.8356722498868261E-2</v>
      </c>
      <c r="AA38" s="122">
        <v>1135</v>
      </c>
      <c r="AB38" s="200">
        <v>0.51425984608420094</v>
      </c>
      <c r="AC38" s="122">
        <v>2205</v>
      </c>
    </row>
    <row r="39" spans="1:29" x14ac:dyDescent="0.35">
      <c r="A39" s="21" t="s">
        <v>195</v>
      </c>
      <c r="B39" s="203">
        <v>3730</v>
      </c>
      <c r="C39" s="126">
        <v>0.92353377876763176</v>
      </c>
      <c r="D39" s="203">
        <v>65</v>
      </c>
      <c r="E39" s="126">
        <v>1.6085127443702055E-2</v>
      </c>
      <c r="F39" s="203">
        <v>245</v>
      </c>
      <c r="G39" s="126">
        <v>6.0381093788666171E-2</v>
      </c>
      <c r="H39" s="203">
        <v>4030</v>
      </c>
      <c r="I39" s="203">
        <v>10450</v>
      </c>
      <c r="J39" s="126">
        <v>0.80902616504102798</v>
      </c>
      <c r="K39" s="203">
        <v>420</v>
      </c>
      <c r="L39" s="126">
        <v>3.2357950147081593E-2</v>
      </c>
      <c r="M39" s="203">
        <v>2050</v>
      </c>
      <c r="N39" s="126">
        <v>0.15861588481189037</v>
      </c>
      <c r="O39" s="203">
        <v>12920</v>
      </c>
      <c r="P39" s="203">
        <v>830</v>
      </c>
      <c r="Q39" s="126">
        <v>0.89032258064516134</v>
      </c>
      <c r="R39" s="203">
        <v>70</v>
      </c>
      <c r="S39" s="126">
        <v>7.6344086021505372E-2</v>
      </c>
      <c r="T39" s="203">
        <v>30</v>
      </c>
      <c r="U39" s="126">
        <v>3.3333333333333333E-2</v>
      </c>
      <c r="V39" s="203">
        <v>930</v>
      </c>
      <c r="W39" s="203">
        <v>5</v>
      </c>
      <c r="X39" s="126" t="s">
        <v>185</v>
      </c>
      <c r="Y39" s="203">
        <v>0</v>
      </c>
      <c r="Z39" s="126" t="s">
        <v>185</v>
      </c>
      <c r="AA39" s="203">
        <v>0</v>
      </c>
      <c r="AB39" s="126" t="s">
        <v>185</v>
      </c>
      <c r="AC39" s="203">
        <v>5</v>
      </c>
    </row>
    <row r="40" spans="1:29" x14ac:dyDescent="0.35">
      <c r="A40" s="18" t="s">
        <v>196</v>
      </c>
      <c r="B40" s="122">
        <v>42045</v>
      </c>
      <c r="C40" s="200">
        <v>0.83240278767719966</v>
      </c>
      <c r="D40" s="122">
        <v>3820</v>
      </c>
      <c r="E40" s="200">
        <v>7.5611784271798529E-2</v>
      </c>
      <c r="F40" s="122">
        <v>4645</v>
      </c>
      <c r="G40" s="200">
        <v>9.1985428051001822E-2</v>
      </c>
      <c r="H40" s="122">
        <v>52200</v>
      </c>
      <c r="I40" s="122">
        <v>2530</v>
      </c>
      <c r="J40" s="200">
        <v>0.71107363687464864</v>
      </c>
      <c r="K40" s="122">
        <v>125</v>
      </c>
      <c r="L40" s="200">
        <v>3.5413153456998317E-2</v>
      </c>
      <c r="M40" s="122">
        <v>900</v>
      </c>
      <c r="N40" s="200">
        <v>0.253513209668353</v>
      </c>
      <c r="O40" s="122">
        <v>3555</v>
      </c>
      <c r="P40" s="122">
        <v>7755</v>
      </c>
      <c r="Q40" s="200">
        <v>0.48795218622208242</v>
      </c>
      <c r="R40" s="122">
        <v>1550</v>
      </c>
      <c r="S40" s="200">
        <v>9.7514941805599248E-2</v>
      </c>
      <c r="T40" s="122">
        <v>6590</v>
      </c>
      <c r="U40" s="200">
        <v>0.41453287197231836</v>
      </c>
      <c r="V40" s="122">
        <v>15895</v>
      </c>
      <c r="W40" s="122">
        <v>860</v>
      </c>
      <c r="X40" s="200">
        <v>0.72650296359017785</v>
      </c>
      <c r="Y40" s="122">
        <v>115</v>
      </c>
      <c r="Z40" s="200">
        <v>9.7375105842506346E-2</v>
      </c>
      <c r="AA40" s="122">
        <v>210</v>
      </c>
      <c r="AB40" s="200">
        <v>0.17612193056731584</v>
      </c>
      <c r="AC40" s="122">
        <v>1185</v>
      </c>
    </row>
    <row r="41" spans="1:29" x14ac:dyDescent="0.35">
      <c r="A41" s="21" t="s">
        <v>197</v>
      </c>
      <c r="B41" s="203">
        <v>19355</v>
      </c>
      <c r="C41" s="126">
        <v>0.97188331576040565</v>
      </c>
      <c r="D41" s="203">
        <v>175</v>
      </c>
      <c r="E41" s="126">
        <v>8.6860470954461012E-3</v>
      </c>
      <c r="F41" s="203">
        <v>385</v>
      </c>
      <c r="G41" s="126">
        <v>1.9430637144148215E-2</v>
      </c>
      <c r="H41" s="203">
        <v>20905</v>
      </c>
      <c r="I41" s="203">
        <v>10310</v>
      </c>
      <c r="J41" s="126">
        <v>0.96211626387981708</v>
      </c>
      <c r="K41" s="203">
        <v>110</v>
      </c>
      <c r="L41" s="126">
        <v>1.0264066436502753E-2</v>
      </c>
      <c r="M41" s="203">
        <v>295</v>
      </c>
      <c r="N41" s="126">
        <v>2.7619669683680133E-2</v>
      </c>
      <c r="O41" s="203">
        <v>10715</v>
      </c>
      <c r="P41" s="203">
        <v>42250</v>
      </c>
      <c r="Q41" s="126">
        <v>0.86480401187186573</v>
      </c>
      <c r="R41" s="203">
        <v>1140</v>
      </c>
      <c r="S41" s="126">
        <v>2.3334356770033773E-2</v>
      </c>
      <c r="T41" s="203">
        <v>5465</v>
      </c>
      <c r="U41" s="126">
        <v>0.1118616313581005</v>
      </c>
      <c r="V41" s="203">
        <v>48855</v>
      </c>
      <c r="W41" s="203">
        <v>1245</v>
      </c>
      <c r="X41" s="126">
        <v>0.73743347131874626</v>
      </c>
      <c r="Y41" s="203">
        <v>60</v>
      </c>
      <c r="Z41" s="126">
        <v>3.4890597279716141E-2</v>
      </c>
      <c r="AA41" s="203">
        <v>385</v>
      </c>
      <c r="AB41" s="126">
        <v>0.22767593140153755</v>
      </c>
      <c r="AC41" s="203">
        <v>1690</v>
      </c>
    </row>
    <row r="42" spans="1:29" x14ac:dyDescent="0.35">
      <c r="A42" s="18" t="s">
        <v>198</v>
      </c>
      <c r="B42" s="122">
        <v>17530</v>
      </c>
      <c r="C42" s="200">
        <v>0.90575104634940318</v>
      </c>
      <c r="D42" s="122">
        <v>845</v>
      </c>
      <c r="E42" s="200">
        <v>4.3559138118121218E-2</v>
      </c>
      <c r="F42" s="122">
        <v>980</v>
      </c>
      <c r="G42" s="200">
        <v>5.0689815532475584E-2</v>
      </c>
      <c r="H42" s="122">
        <v>20250</v>
      </c>
      <c r="I42" s="122">
        <v>1450</v>
      </c>
      <c r="J42" s="200">
        <v>0.88131466828971394</v>
      </c>
      <c r="K42" s="122">
        <v>60</v>
      </c>
      <c r="L42" s="200">
        <v>3.6518563603164945E-2</v>
      </c>
      <c r="M42" s="122">
        <v>135</v>
      </c>
      <c r="N42" s="200">
        <v>8.2166768107121119E-2</v>
      </c>
      <c r="O42" s="122">
        <v>1645</v>
      </c>
      <c r="P42" s="122">
        <v>4865</v>
      </c>
      <c r="Q42" s="200">
        <v>0.69356908598317413</v>
      </c>
      <c r="R42" s="122">
        <v>540</v>
      </c>
      <c r="S42" s="200">
        <v>7.7285042064736922E-2</v>
      </c>
      <c r="T42" s="122">
        <v>1605</v>
      </c>
      <c r="U42" s="200">
        <v>0.22914587195208896</v>
      </c>
      <c r="V42" s="122">
        <v>7010</v>
      </c>
      <c r="W42" s="122">
        <v>1450</v>
      </c>
      <c r="X42" s="200">
        <v>0.64257206208425721</v>
      </c>
      <c r="Y42" s="122">
        <v>255</v>
      </c>
      <c r="Z42" s="200">
        <v>0.11352549889135255</v>
      </c>
      <c r="AA42" s="122">
        <v>550</v>
      </c>
      <c r="AB42" s="200">
        <v>0.24390243902439024</v>
      </c>
      <c r="AC42" s="122">
        <v>2255</v>
      </c>
    </row>
    <row r="43" spans="1:29" x14ac:dyDescent="0.35">
      <c r="A43" s="21" t="s">
        <v>199</v>
      </c>
      <c r="B43" s="203">
        <v>19545</v>
      </c>
      <c r="C43" s="126">
        <v>0.88896470160116448</v>
      </c>
      <c r="D43" s="203">
        <v>1210</v>
      </c>
      <c r="E43" s="126">
        <v>5.5040029112081515E-2</v>
      </c>
      <c r="F43" s="203">
        <v>1230</v>
      </c>
      <c r="G43" s="126">
        <v>5.5995269286754003E-2</v>
      </c>
      <c r="H43" s="203">
        <v>23335</v>
      </c>
      <c r="I43" s="203">
        <v>3015</v>
      </c>
      <c r="J43" s="126">
        <v>0.35720213396561945</v>
      </c>
      <c r="K43" s="203">
        <v>830</v>
      </c>
      <c r="L43" s="126">
        <v>9.8636633076467098E-2</v>
      </c>
      <c r="M43" s="203">
        <v>4590</v>
      </c>
      <c r="N43" s="126">
        <v>0.54416123295791341</v>
      </c>
      <c r="O43" s="203">
        <v>8435</v>
      </c>
      <c r="P43" s="203">
        <v>4240</v>
      </c>
      <c r="Q43" s="126">
        <v>0.5363785904087055</v>
      </c>
      <c r="R43" s="203">
        <v>850</v>
      </c>
      <c r="S43" s="126">
        <v>0.10742755915475136</v>
      </c>
      <c r="T43" s="203">
        <v>2815</v>
      </c>
      <c r="U43" s="126">
        <v>0.35619385043654306</v>
      </c>
      <c r="V43" s="203">
        <v>7905</v>
      </c>
      <c r="W43" s="203">
        <v>1015</v>
      </c>
      <c r="X43" s="126">
        <v>0.56759776536312845</v>
      </c>
      <c r="Y43" s="203">
        <v>220</v>
      </c>
      <c r="Z43" s="126">
        <v>0.1217877094972067</v>
      </c>
      <c r="AA43" s="203">
        <v>555</v>
      </c>
      <c r="AB43" s="126">
        <v>0.31061452513966481</v>
      </c>
      <c r="AC43" s="203">
        <v>1790</v>
      </c>
    </row>
    <row r="44" spans="1:29" x14ac:dyDescent="0.35">
      <c r="A44" s="18" t="s">
        <v>200</v>
      </c>
      <c r="B44" s="122">
        <v>20600</v>
      </c>
      <c r="C44" s="200">
        <v>0.78672370330761587</v>
      </c>
      <c r="D44" s="122">
        <v>1320</v>
      </c>
      <c r="E44" s="200">
        <v>5.0492704911771449E-2</v>
      </c>
      <c r="F44" s="122">
        <v>4260</v>
      </c>
      <c r="G44" s="200">
        <v>0.16278359178061264</v>
      </c>
      <c r="H44" s="122">
        <v>25345</v>
      </c>
      <c r="I44" s="122">
        <v>1055</v>
      </c>
      <c r="J44" s="200">
        <v>0.88879528222409432</v>
      </c>
      <c r="K44" s="122">
        <v>35</v>
      </c>
      <c r="L44" s="200">
        <v>2.8643639427127211E-2</v>
      </c>
      <c r="M44" s="122">
        <v>100</v>
      </c>
      <c r="N44" s="200">
        <v>8.2561078348778433E-2</v>
      </c>
      <c r="O44" s="122">
        <v>1190</v>
      </c>
      <c r="P44" s="122">
        <v>6875</v>
      </c>
      <c r="Q44" s="200">
        <v>0.50626012667550446</v>
      </c>
      <c r="R44" s="122">
        <v>1435</v>
      </c>
      <c r="S44" s="200">
        <v>0.10553837089409339</v>
      </c>
      <c r="T44" s="122">
        <v>5270</v>
      </c>
      <c r="U44" s="200">
        <v>0.38820150243040213</v>
      </c>
      <c r="V44" s="122">
        <v>13580</v>
      </c>
      <c r="W44" s="122">
        <v>335</v>
      </c>
      <c r="X44" s="200">
        <v>0.45244565217391303</v>
      </c>
      <c r="Y44" s="122">
        <v>95</v>
      </c>
      <c r="Z44" s="200">
        <v>0.13043478260869565</v>
      </c>
      <c r="AA44" s="122">
        <v>305</v>
      </c>
      <c r="AB44" s="200">
        <v>0.4171195652173913</v>
      </c>
      <c r="AC44" s="122">
        <v>735</v>
      </c>
    </row>
    <row r="45" spans="1:29" x14ac:dyDescent="0.35">
      <c r="A45" s="21" t="s">
        <v>201</v>
      </c>
      <c r="B45" s="203">
        <v>10580</v>
      </c>
      <c r="C45" s="126">
        <v>0.79873169258644117</v>
      </c>
      <c r="D45" s="203">
        <v>1160</v>
      </c>
      <c r="E45" s="126">
        <v>8.7649101615582065E-2</v>
      </c>
      <c r="F45" s="203">
        <v>1505</v>
      </c>
      <c r="G45" s="126">
        <v>0.11361920579797674</v>
      </c>
      <c r="H45" s="203">
        <v>14005</v>
      </c>
      <c r="I45" s="203">
        <v>310</v>
      </c>
      <c r="J45" s="126">
        <v>0.9538461538461539</v>
      </c>
      <c r="K45" s="203">
        <v>5</v>
      </c>
      <c r="L45" s="126">
        <v>1.5384615384615385E-2</v>
      </c>
      <c r="M45" s="203">
        <v>10</v>
      </c>
      <c r="N45" s="126">
        <v>3.0769230769230771E-2</v>
      </c>
      <c r="O45" s="203">
        <v>325</v>
      </c>
      <c r="P45" s="203">
        <v>3525</v>
      </c>
      <c r="Q45" s="126">
        <v>0.4038748137108793</v>
      </c>
      <c r="R45" s="203">
        <v>700</v>
      </c>
      <c r="S45" s="126">
        <v>8.0476900149031291E-2</v>
      </c>
      <c r="T45" s="203">
        <v>4500</v>
      </c>
      <c r="U45" s="126">
        <v>0.5156482861400894</v>
      </c>
      <c r="V45" s="203">
        <v>8725</v>
      </c>
      <c r="W45" s="203">
        <v>245</v>
      </c>
      <c r="X45" s="126">
        <v>0.60146699266503667</v>
      </c>
      <c r="Y45" s="203">
        <v>30</v>
      </c>
      <c r="Z45" s="126">
        <v>7.3349633251833746E-2</v>
      </c>
      <c r="AA45" s="203">
        <v>135</v>
      </c>
      <c r="AB45" s="126">
        <v>0.32518337408312958</v>
      </c>
      <c r="AC45" s="203">
        <v>410</v>
      </c>
    </row>
    <row r="46" spans="1:29" x14ac:dyDescent="0.35">
      <c r="A46" s="18" t="s">
        <v>202</v>
      </c>
      <c r="B46" s="122">
        <v>52425</v>
      </c>
      <c r="C46" s="200">
        <v>0.85772251308900527</v>
      </c>
      <c r="D46" s="122">
        <v>3365</v>
      </c>
      <c r="E46" s="200">
        <v>5.5055628272251307E-2</v>
      </c>
      <c r="F46" s="122">
        <v>5330</v>
      </c>
      <c r="G46" s="200">
        <v>8.722185863874346E-2</v>
      </c>
      <c r="H46" s="122">
        <v>59140</v>
      </c>
      <c r="I46" s="122">
        <v>7675</v>
      </c>
      <c r="J46" s="200">
        <v>0.91816223977028</v>
      </c>
      <c r="K46" s="122">
        <v>115</v>
      </c>
      <c r="L46" s="200">
        <v>1.3639626704953339E-2</v>
      </c>
      <c r="M46" s="122">
        <v>570</v>
      </c>
      <c r="N46" s="200">
        <v>6.8198133524766696E-2</v>
      </c>
      <c r="O46" s="122">
        <v>8360</v>
      </c>
      <c r="P46" s="122">
        <v>18200</v>
      </c>
      <c r="Q46" s="200">
        <v>0.56998810045719295</v>
      </c>
      <c r="R46" s="122">
        <v>2730</v>
      </c>
      <c r="S46" s="200">
        <v>8.5551449865347282E-2</v>
      </c>
      <c r="T46" s="122">
        <v>11000</v>
      </c>
      <c r="U46" s="200">
        <v>0.34446044967745976</v>
      </c>
      <c r="V46" s="122">
        <v>31930</v>
      </c>
      <c r="W46" s="122">
        <v>1420</v>
      </c>
      <c r="X46" s="200">
        <v>0.52888557584793139</v>
      </c>
      <c r="Y46" s="122">
        <v>355</v>
      </c>
      <c r="Z46" s="200">
        <v>0.13194185613119641</v>
      </c>
      <c r="AA46" s="122">
        <v>910</v>
      </c>
      <c r="AB46" s="200">
        <v>0.33917256802087214</v>
      </c>
      <c r="AC46" s="122">
        <v>2685</v>
      </c>
    </row>
    <row r="47" spans="1:29" x14ac:dyDescent="0.35">
      <c r="A47" s="165" t="s">
        <v>203</v>
      </c>
      <c r="B47" s="213">
        <v>248740</v>
      </c>
      <c r="C47" s="214">
        <v>0.81022599201308132</v>
      </c>
      <c r="D47" s="213">
        <v>19235</v>
      </c>
      <c r="E47" s="214">
        <v>6.2647800340062926E-2</v>
      </c>
      <c r="F47" s="213">
        <v>39030</v>
      </c>
      <c r="G47" s="214">
        <v>0.12712620764685573</v>
      </c>
      <c r="H47" s="213">
        <v>304930</v>
      </c>
      <c r="I47" s="213">
        <v>42370</v>
      </c>
      <c r="J47" s="214">
        <v>0.77391542606630748</v>
      </c>
      <c r="K47" s="213">
        <v>2285</v>
      </c>
      <c r="L47" s="214">
        <v>4.177550461229336E-2</v>
      </c>
      <c r="M47" s="213">
        <v>10090</v>
      </c>
      <c r="N47" s="214">
        <v>0.1843090693213992</v>
      </c>
      <c r="O47" s="213">
        <v>54745</v>
      </c>
      <c r="P47" s="213">
        <v>111185</v>
      </c>
      <c r="Q47" s="214">
        <v>0.53049062689358695</v>
      </c>
      <c r="R47" s="213">
        <v>14725</v>
      </c>
      <c r="S47" s="214">
        <v>7.0247007237975279E-2</v>
      </c>
      <c r="T47" s="213">
        <v>83680</v>
      </c>
      <c r="U47" s="214">
        <v>0.39926236586843777</v>
      </c>
      <c r="V47" s="213">
        <v>209590</v>
      </c>
      <c r="W47" s="213">
        <v>7495</v>
      </c>
      <c r="X47" s="214">
        <v>0.57829744539631089</v>
      </c>
      <c r="Y47" s="213">
        <v>1280</v>
      </c>
      <c r="Z47" s="214">
        <v>9.8711121401559007E-2</v>
      </c>
      <c r="AA47" s="213">
        <v>4185</v>
      </c>
      <c r="AB47" s="214">
        <v>0.32299143320213014</v>
      </c>
      <c r="AC47" s="213">
        <v>12960</v>
      </c>
    </row>
    <row r="48" spans="1:29" x14ac:dyDescent="0.35">
      <c r="A48" s="43" t="s">
        <v>204</v>
      </c>
      <c r="B48" s="205">
        <v>464885</v>
      </c>
      <c r="C48" s="206">
        <v>0.83016957506232281</v>
      </c>
      <c r="D48" s="205">
        <v>32410</v>
      </c>
      <c r="E48" s="206">
        <v>5.7872668700043574E-2</v>
      </c>
      <c r="F48" s="205">
        <v>62695</v>
      </c>
      <c r="G48" s="206">
        <v>0.11195775623763367</v>
      </c>
      <c r="H48" s="205">
        <v>555365</v>
      </c>
      <c r="I48" s="205">
        <v>88035</v>
      </c>
      <c r="J48" s="206">
        <v>0.85162182817231136</v>
      </c>
      <c r="K48" s="205">
        <v>3450</v>
      </c>
      <c r="L48" s="206">
        <v>3.3374931073511915E-2</v>
      </c>
      <c r="M48" s="205">
        <v>11890</v>
      </c>
      <c r="N48" s="206">
        <v>0.1150032407541767</v>
      </c>
      <c r="O48" s="205">
        <v>103375</v>
      </c>
      <c r="P48" s="205">
        <v>191950</v>
      </c>
      <c r="Q48" s="206">
        <v>0.57852985765135279</v>
      </c>
      <c r="R48" s="205">
        <v>22630</v>
      </c>
      <c r="S48" s="206">
        <v>6.8211615143267901E-2</v>
      </c>
      <c r="T48" s="205">
        <v>117210</v>
      </c>
      <c r="U48" s="206">
        <v>0.35325852720537931</v>
      </c>
      <c r="V48" s="205">
        <v>331790</v>
      </c>
      <c r="W48" s="205">
        <v>21195</v>
      </c>
      <c r="X48" s="206">
        <v>0.57303917592667697</v>
      </c>
      <c r="Y48" s="205">
        <v>4395</v>
      </c>
      <c r="Z48" s="206">
        <v>0.11885256982182929</v>
      </c>
      <c r="AA48" s="205">
        <v>11395</v>
      </c>
      <c r="AB48" s="206">
        <v>0.30810825425149374</v>
      </c>
      <c r="AC48" s="205">
        <v>36985</v>
      </c>
    </row>
    <row r="50" spans="1:1" x14ac:dyDescent="0.35">
      <c r="A50" s="34" t="s">
        <v>104</v>
      </c>
    </row>
    <row r="51" spans="1:1" x14ac:dyDescent="0.35">
      <c r="A51" s="34" t="s">
        <v>153</v>
      </c>
    </row>
    <row r="52" spans="1:1" x14ac:dyDescent="0.35">
      <c r="A52" s="34" t="s">
        <v>154</v>
      </c>
    </row>
    <row r="53" spans="1:1" x14ac:dyDescent="0.35">
      <c r="A53" s="34" t="s">
        <v>205</v>
      </c>
    </row>
    <row r="54" spans="1:1" x14ac:dyDescent="0.35">
      <c r="A54" s="34" t="s">
        <v>287</v>
      </c>
    </row>
    <row r="56" spans="1:1" x14ac:dyDescent="0.35">
      <c r="A56" s="7" t="s">
        <v>64</v>
      </c>
    </row>
  </sheetData>
  <mergeCells count="16">
    <mergeCell ref="P4:Q4"/>
    <mergeCell ref="R4:S4"/>
    <mergeCell ref="T4:U4"/>
    <mergeCell ref="W4:X4"/>
    <mergeCell ref="Y4:Z4"/>
    <mergeCell ref="AA4:AB4"/>
    <mergeCell ref="B3:H3"/>
    <mergeCell ref="I3:O3"/>
    <mergeCell ref="P3:V3"/>
    <mergeCell ref="W3:AC3"/>
    <mergeCell ref="B4:C4"/>
    <mergeCell ref="D4:E4"/>
    <mergeCell ref="F4:G4"/>
    <mergeCell ref="I4:J4"/>
    <mergeCell ref="K4:L4"/>
    <mergeCell ref="M4:N4"/>
  </mergeCells>
  <hyperlinks>
    <hyperlink ref="A56" location="Index!A1" display="Back to index" xr:uid="{30C63AEC-26E9-46AE-A6A8-B8C3DBB676FA}"/>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14277-02A6-4DD7-8FAE-F42A290D5A44}">
  <dimension ref="A1:K38"/>
  <sheetViews>
    <sheetView zoomScaleNormal="100" workbookViewId="0">
      <selection activeCell="A73" sqref="A73:A74"/>
    </sheetView>
  </sheetViews>
  <sheetFormatPr defaultColWidth="8.81640625" defaultRowHeight="14.5" x14ac:dyDescent="0.35"/>
  <cols>
    <col min="1" max="1" width="21.54296875" style="2" customWidth="1"/>
    <col min="2" max="10" width="13.81640625" style="2" bestFit="1" customWidth="1"/>
    <col min="11" max="16384" width="8.81640625" style="2"/>
  </cols>
  <sheetData>
    <row r="1" spans="1:11" x14ac:dyDescent="0.35">
      <c r="A1" s="27" t="s">
        <v>290</v>
      </c>
    </row>
    <row r="2" spans="1:11" x14ac:dyDescent="0.35">
      <c r="A2" s="140"/>
    </row>
    <row r="3" spans="1:11" x14ac:dyDescent="0.35">
      <c r="B3" s="12" t="s">
        <v>208</v>
      </c>
      <c r="C3" s="12"/>
      <c r="D3" s="13" t="s">
        <v>209</v>
      </c>
      <c r="E3" s="13"/>
      <c r="F3" s="169" t="s">
        <v>210</v>
      </c>
      <c r="G3" s="169"/>
      <c r="H3" s="13" t="s">
        <v>211</v>
      </c>
      <c r="I3" s="13"/>
      <c r="J3" s="170" t="s">
        <v>103</v>
      </c>
      <c r="K3" s="31"/>
    </row>
    <row r="4" spans="1:11" x14ac:dyDescent="0.35">
      <c r="A4" s="171" t="s">
        <v>291</v>
      </c>
      <c r="B4" s="17" t="s">
        <v>51</v>
      </c>
      <c r="C4" s="17" t="s">
        <v>129</v>
      </c>
      <c r="D4" s="17" t="s">
        <v>51</v>
      </c>
      <c r="E4" s="17" t="s">
        <v>129</v>
      </c>
      <c r="F4" s="17" t="s">
        <v>51</v>
      </c>
      <c r="G4" s="17" t="s">
        <v>129</v>
      </c>
      <c r="H4" s="17" t="s">
        <v>51</v>
      </c>
      <c r="I4" s="17" t="s">
        <v>129</v>
      </c>
      <c r="J4" s="17" t="s">
        <v>51</v>
      </c>
    </row>
    <row r="5" spans="1:11" x14ac:dyDescent="0.35">
      <c r="A5" s="55" t="s">
        <v>289</v>
      </c>
      <c r="B5" s="122">
        <v>6955</v>
      </c>
      <c r="C5" s="130">
        <v>0.39555252232269805</v>
      </c>
      <c r="D5" s="122">
        <v>7210</v>
      </c>
      <c r="E5" s="130">
        <v>0.41005516692259569</v>
      </c>
      <c r="F5" s="122">
        <v>2860</v>
      </c>
      <c r="G5" s="130">
        <v>0.16265711198316557</v>
      </c>
      <c r="H5" s="122">
        <v>565</v>
      </c>
      <c r="I5" s="130">
        <v>3.2133310584086902E-2</v>
      </c>
      <c r="J5" s="122">
        <v>17585</v>
      </c>
      <c r="K5" s="31"/>
    </row>
    <row r="6" spans="1:11" x14ac:dyDescent="0.35">
      <c r="A6" s="56" t="s">
        <v>147</v>
      </c>
      <c r="B6" s="203">
        <v>855</v>
      </c>
      <c r="C6" s="23">
        <v>0.47368421052631576</v>
      </c>
      <c r="D6" s="203">
        <v>665</v>
      </c>
      <c r="E6" s="23">
        <v>0.36842105263157893</v>
      </c>
      <c r="F6" s="203">
        <v>235</v>
      </c>
      <c r="G6" s="23">
        <v>0.13019390581717452</v>
      </c>
      <c r="H6" s="203">
        <v>50</v>
      </c>
      <c r="I6" s="23">
        <v>2.7700831024930747E-2</v>
      </c>
      <c r="J6" s="203">
        <v>1805</v>
      </c>
      <c r="K6" s="40"/>
    </row>
    <row r="7" spans="1:11" x14ac:dyDescent="0.35">
      <c r="A7" s="55" t="s">
        <v>146</v>
      </c>
      <c r="B7" s="122">
        <v>1935</v>
      </c>
      <c r="C7" s="130">
        <v>0.29728068827776927</v>
      </c>
      <c r="D7" s="122">
        <v>2505</v>
      </c>
      <c r="E7" s="130">
        <v>0.3848517437394377</v>
      </c>
      <c r="F7" s="122">
        <v>1610</v>
      </c>
      <c r="G7" s="130">
        <v>0.24734982332155478</v>
      </c>
      <c r="H7" s="122">
        <v>460</v>
      </c>
      <c r="I7" s="130">
        <v>7.0671378091872794E-2</v>
      </c>
      <c r="J7" s="122">
        <v>6510</v>
      </c>
    </row>
    <row r="8" spans="1:11" x14ac:dyDescent="0.35">
      <c r="A8" s="292" t="s">
        <v>149</v>
      </c>
      <c r="B8" s="213">
        <v>9740</v>
      </c>
      <c r="C8" s="167">
        <v>0.3761053403869174</v>
      </c>
      <c r="D8" s="213">
        <v>10380</v>
      </c>
      <c r="E8" s="167">
        <v>0.40081862764026721</v>
      </c>
      <c r="F8" s="213">
        <v>4705</v>
      </c>
      <c r="G8" s="167">
        <v>0.18168127582345445</v>
      </c>
      <c r="H8" s="213">
        <v>1070</v>
      </c>
      <c r="I8" s="167">
        <v>4.131752712669421E-2</v>
      </c>
      <c r="J8" s="213">
        <v>25895</v>
      </c>
    </row>
    <row r="10" spans="1:11" x14ac:dyDescent="0.35">
      <c r="A10" s="45"/>
    </row>
    <row r="27" spans="1:2" x14ac:dyDescent="0.35">
      <c r="A27" s="6"/>
      <c r="B27" s="7"/>
    </row>
    <row r="35" spans="1:1" x14ac:dyDescent="0.35">
      <c r="A35" s="26" t="s">
        <v>104</v>
      </c>
    </row>
    <row r="36" spans="1:1" x14ac:dyDescent="0.35">
      <c r="A36" s="185" t="s">
        <v>292</v>
      </c>
    </row>
    <row r="38" spans="1:1" x14ac:dyDescent="0.35">
      <c r="A38" s="8" t="s">
        <v>64</v>
      </c>
    </row>
  </sheetData>
  <mergeCells count="4">
    <mergeCell ref="B3:C3"/>
    <mergeCell ref="D3:E3"/>
    <mergeCell ref="F3:G3"/>
    <mergeCell ref="H3:I3"/>
  </mergeCells>
  <hyperlinks>
    <hyperlink ref="A38" location="Index!A1" display="Back to index" xr:uid="{5F47A259-EA80-429F-95A2-3AE0D53DC8B2}"/>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40F19-50A8-47E8-973A-6DFA26A6CC47}">
  <dimension ref="A1:H22"/>
  <sheetViews>
    <sheetView zoomScaleNormal="100" workbookViewId="0">
      <selection activeCell="A73" sqref="A73:A74"/>
    </sheetView>
  </sheetViews>
  <sheetFormatPr defaultColWidth="8.81640625" defaultRowHeight="14.5" x14ac:dyDescent="0.35"/>
  <cols>
    <col min="1" max="2" width="43.6328125" style="2" customWidth="1"/>
    <col min="3" max="3" width="9.81640625" style="2" customWidth="1"/>
    <col min="4" max="16384" width="8.81640625" style="2"/>
  </cols>
  <sheetData>
    <row r="1" spans="1:8" x14ac:dyDescent="0.35">
      <c r="A1" s="27" t="s">
        <v>71</v>
      </c>
    </row>
    <row r="2" spans="1:8" x14ac:dyDescent="0.35">
      <c r="A2" s="27"/>
    </row>
    <row r="3" spans="1:8" ht="14.5" customHeight="1" x14ac:dyDescent="0.35">
      <c r="A3" s="15" t="s">
        <v>72</v>
      </c>
      <c r="B3" s="15" t="s">
        <v>73</v>
      </c>
      <c r="C3" s="31"/>
      <c r="D3" s="14"/>
      <c r="E3" s="14"/>
      <c r="F3" s="14"/>
      <c r="G3" s="14"/>
    </row>
    <row r="4" spans="1:8" ht="29" x14ac:dyDescent="0.35">
      <c r="A4" s="18" t="s">
        <v>74</v>
      </c>
      <c r="B4" s="18" t="s">
        <v>75</v>
      </c>
      <c r="D4" s="14"/>
      <c r="E4" s="14"/>
      <c r="F4" s="14"/>
      <c r="G4" s="14"/>
    </row>
    <row r="5" spans="1:8" x14ac:dyDescent="0.35">
      <c r="A5" s="21" t="s">
        <v>76</v>
      </c>
      <c r="B5" s="21" t="s">
        <v>77</v>
      </c>
      <c r="D5" s="14"/>
      <c r="E5" s="14"/>
      <c r="F5" s="14"/>
      <c r="G5" s="14"/>
    </row>
    <row r="6" spans="1:8" x14ac:dyDescent="0.35">
      <c r="A6" s="18" t="s">
        <v>78</v>
      </c>
      <c r="B6" s="18" t="s">
        <v>79</v>
      </c>
      <c r="C6" s="31"/>
      <c r="D6" s="14"/>
      <c r="E6" s="14"/>
      <c r="F6" s="14"/>
      <c r="G6" s="14"/>
    </row>
    <row r="7" spans="1:8" x14ac:dyDescent="0.35">
      <c r="A7" s="21" t="s">
        <v>80</v>
      </c>
      <c r="B7" s="21" t="s">
        <v>81</v>
      </c>
      <c r="D7" s="14"/>
      <c r="E7" s="14"/>
      <c r="F7" s="14"/>
      <c r="G7" s="14"/>
    </row>
    <row r="8" spans="1:8" x14ac:dyDescent="0.35">
      <c r="A8" s="18" t="s">
        <v>82</v>
      </c>
      <c r="B8" s="18" t="s">
        <v>83</v>
      </c>
      <c r="D8" s="14"/>
      <c r="E8" s="14"/>
      <c r="F8" s="14"/>
      <c r="G8" s="14"/>
    </row>
    <row r="9" spans="1:8" x14ac:dyDescent="0.35">
      <c r="A9" s="21" t="s">
        <v>84</v>
      </c>
      <c r="B9" s="21" t="s">
        <v>85</v>
      </c>
      <c r="D9" s="14"/>
      <c r="E9" s="14"/>
      <c r="F9" s="14"/>
      <c r="G9" s="14"/>
    </row>
    <row r="10" spans="1:8" x14ac:dyDescent="0.35">
      <c r="A10" s="18" t="s">
        <v>86</v>
      </c>
      <c r="B10" s="18" t="s">
        <v>87</v>
      </c>
      <c r="D10" s="33"/>
      <c r="E10" s="33"/>
      <c r="F10" s="33"/>
      <c r="G10" s="33"/>
      <c r="H10" s="33"/>
    </row>
    <row r="11" spans="1:8" x14ac:dyDescent="0.35">
      <c r="A11" s="21" t="s">
        <v>88</v>
      </c>
      <c r="B11" s="21" t="s">
        <v>89</v>
      </c>
      <c r="D11" s="33"/>
      <c r="E11" s="33"/>
      <c r="F11" s="33"/>
      <c r="G11" s="33"/>
      <c r="H11" s="33"/>
    </row>
    <row r="12" spans="1:8" x14ac:dyDescent="0.35">
      <c r="A12" s="18" t="s">
        <v>90</v>
      </c>
      <c r="B12" s="18"/>
      <c r="D12" s="33"/>
      <c r="E12" s="33"/>
      <c r="F12" s="33"/>
      <c r="G12" s="33"/>
      <c r="H12" s="33"/>
    </row>
    <row r="13" spans="1:8" x14ac:dyDescent="0.35">
      <c r="A13" s="21" t="s">
        <v>91</v>
      </c>
      <c r="B13" s="21"/>
      <c r="D13" s="33"/>
      <c r="E13" s="33"/>
      <c r="F13" s="33"/>
      <c r="G13" s="33"/>
      <c r="H13" s="33"/>
    </row>
    <row r="14" spans="1:8" x14ac:dyDescent="0.35">
      <c r="D14" s="33"/>
      <c r="E14" s="33"/>
      <c r="F14" s="33"/>
      <c r="G14" s="33"/>
      <c r="H14" s="33"/>
    </row>
    <row r="15" spans="1:8" x14ac:dyDescent="0.35">
      <c r="A15" s="34" t="s">
        <v>92</v>
      </c>
      <c r="D15" s="33"/>
      <c r="E15" s="33"/>
      <c r="F15" s="33"/>
      <c r="G15" s="33"/>
      <c r="H15" s="33"/>
    </row>
    <row r="16" spans="1:8" ht="14.5" customHeight="1" x14ac:dyDescent="0.35">
      <c r="A16" s="35" t="s">
        <v>93</v>
      </c>
      <c r="B16" s="36"/>
      <c r="D16" s="33"/>
      <c r="E16" s="33"/>
      <c r="F16" s="33"/>
      <c r="G16" s="33"/>
      <c r="H16" s="33"/>
    </row>
    <row r="17" spans="1:2" x14ac:dyDescent="0.35">
      <c r="A17" s="37"/>
      <c r="B17" s="36"/>
    </row>
    <row r="18" spans="1:2" x14ac:dyDescent="0.35">
      <c r="A18" s="7" t="s">
        <v>64</v>
      </c>
    </row>
    <row r="22" spans="1:2" x14ac:dyDescent="0.35">
      <c r="A22" s="38"/>
    </row>
  </sheetData>
  <mergeCells count="1">
    <mergeCell ref="D3:G9"/>
  </mergeCells>
  <hyperlinks>
    <hyperlink ref="A18" location="Index!A1" display="Back to index" xr:uid="{DE93E6DC-8F5A-4BE0-B589-F05D96728A4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7AA48-764F-4CCC-AB93-B0FDD0E1C6BD}">
  <dimension ref="A1:M16"/>
  <sheetViews>
    <sheetView zoomScaleNormal="100" workbookViewId="0">
      <selection activeCell="A73" sqref="A73:A74"/>
    </sheetView>
  </sheetViews>
  <sheetFormatPr defaultColWidth="8.81640625" defaultRowHeight="14.5" x14ac:dyDescent="0.35"/>
  <cols>
    <col min="1" max="1" width="18.81640625" style="2" customWidth="1"/>
    <col min="2" max="5" width="14.81640625" style="2" customWidth="1"/>
    <col min="6" max="6" width="22" style="2" customWidth="1"/>
    <col min="7" max="16384" width="8.81640625" style="2"/>
  </cols>
  <sheetData>
    <row r="1" spans="1:13" x14ac:dyDescent="0.35">
      <c r="A1" s="27" t="s">
        <v>94</v>
      </c>
    </row>
    <row r="2" spans="1:13" x14ac:dyDescent="0.35">
      <c r="A2" s="27"/>
    </row>
    <row r="3" spans="1:13" ht="14.5" customHeight="1" x14ac:dyDescent="0.35">
      <c r="B3" s="12" t="s">
        <v>95</v>
      </c>
      <c r="C3" s="12"/>
      <c r="D3" s="12"/>
      <c r="E3" s="12"/>
      <c r="G3" s="39"/>
      <c r="H3" s="39"/>
      <c r="I3" s="39"/>
      <c r="J3" s="39"/>
      <c r="K3" s="39"/>
    </row>
    <row r="4" spans="1:13" ht="29" x14ac:dyDescent="0.35">
      <c r="A4" s="15" t="s">
        <v>96</v>
      </c>
      <c r="B4" s="16" t="s">
        <v>70</v>
      </c>
      <c r="C4" s="16" t="s">
        <v>69</v>
      </c>
      <c r="D4" s="16" t="s">
        <v>97</v>
      </c>
      <c r="E4" s="16" t="s">
        <v>68</v>
      </c>
      <c r="G4" s="39"/>
      <c r="H4" s="39"/>
      <c r="I4" s="39"/>
      <c r="J4" s="39"/>
      <c r="K4" s="39"/>
      <c r="M4" s="40"/>
    </row>
    <row r="5" spans="1:13" x14ac:dyDescent="0.35">
      <c r="A5" s="18" t="s">
        <v>98</v>
      </c>
      <c r="B5" s="20">
        <v>0.90300000000000002</v>
      </c>
      <c r="C5" s="41" t="s">
        <v>99</v>
      </c>
      <c r="D5" s="41" t="s">
        <v>99</v>
      </c>
      <c r="E5" s="41" t="s">
        <v>99</v>
      </c>
      <c r="G5" s="39"/>
      <c r="H5" s="39"/>
      <c r="I5" s="39"/>
      <c r="J5" s="39"/>
      <c r="K5" s="39"/>
      <c r="M5" s="40"/>
    </row>
    <row r="6" spans="1:13" x14ac:dyDescent="0.35">
      <c r="A6" s="21" t="s">
        <v>100</v>
      </c>
      <c r="B6" s="23">
        <v>9.7000000000000003E-2</v>
      </c>
      <c r="C6" s="23">
        <v>0.9999417758369723</v>
      </c>
      <c r="D6" s="23">
        <v>0.248</v>
      </c>
      <c r="E6" s="42" t="s">
        <v>99</v>
      </c>
      <c r="G6" s="31"/>
    </row>
    <row r="7" spans="1:13" x14ac:dyDescent="0.35">
      <c r="A7" s="18" t="s">
        <v>101</v>
      </c>
      <c r="B7" s="41" t="s">
        <v>99</v>
      </c>
      <c r="C7" s="41" t="s">
        <v>99</v>
      </c>
      <c r="D7" s="20">
        <v>0.74099999999999999</v>
      </c>
      <c r="E7" s="20">
        <v>6.4000000000000001E-2</v>
      </c>
      <c r="G7" s="40"/>
    </row>
    <row r="8" spans="1:13" x14ac:dyDescent="0.35">
      <c r="A8" s="21" t="s">
        <v>102</v>
      </c>
      <c r="B8" s="42" t="s">
        <v>99</v>
      </c>
      <c r="C8" s="42" t="s">
        <v>99</v>
      </c>
      <c r="D8" s="23">
        <v>1.0999999999999999E-2</v>
      </c>
      <c r="E8" s="23">
        <v>0.93600000000000005</v>
      </c>
      <c r="G8" s="31"/>
    </row>
    <row r="9" spans="1:13" x14ac:dyDescent="0.35">
      <c r="A9" s="43" t="s">
        <v>103</v>
      </c>
      <c r="B9" s="44">
        <v>4720</v>
      </c>
      <c r="C9" s="44">
        <v>17445</v>
      </c>
      <c r="D9" s="44">
        <v>36615</v>
      </c>
      <c r="E9" s="44">
        <v>4795</v>
      </c>
    </row>
    <row r="10" spans="1:13" x14ac:dyDescent="0.35">
      <c r="B10" s="24"/>
      <c r="C10" s="24"/>
      <c r="D10" s="24"/>
      <c r="E10" s="24"/>
    </row>
    <row r="11" spans="1:13" x14ac:dyDescent="0.35">
      <c r="A11" s="34" t="s">
        <v>104</v>
      </c>
    </row>
    <row r="12" spans="1:13" x14ac:dyDescent="0.35">
      <c r="A12" s="34" t="s">
        <v>105</v>
      </c>
      <c r="B12" s="26"/>
      <c r="C12" s="26"/>
      <c r="D12" s="26"/>
      <c r="E12" s="26"/>
    </row>
    <row r="13" spans="1:13" x14ac:dyDescent="0.35">
      <c r="A13" s="34" t="s">
        <v>106</v>
      </c>
    </row>
    <row r="15" spans="1:13" x14ac:dyDescent="0.35">
      <c r="A15" s="7" t="s">
        <v>64</v>
      </c>
    </row>
    <row r="16" spans="1:13" x14ac:dyDescent="0.35">
      <c r="A16" s="45"/>
    </row>
  </sheetData>
  <mergeCells count="2">
    <mergeCell ref="B3:E3"/>
    <mergeCell ref="G3:K5"/>
  </mergeCells>
  <hyperlinks>
    <hyperlink ref="A15" location="Index!A1" display="Back to index" xr:uid="{C42A9FE4-2F83-4EF9-9363-76727E9E3B6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D3BF7-87E2-4DBE-B75E-DD6959FCA860}">
  <dimension ref="A1:O51"/>
  <sheetViews>
    <sheetView zoomScaleNormal="100" workbookViewId="0">
      <selection activeCell="A73" sqref="A73:A74"/>
    </sheetView>
  </sheetViews>
  <sheetFormatPr defaultColWidth="8.81640625" defaultRowHeight="14.5" x14ac:dyDescent="0.35"/>
  <cols>
    <col min="1" max="1" width="38" style="2" customWidth="1"/>
    <col min="2" max="2" width="14.81640625" style="2" customWidth="1"/>
    <col min="3" max="3" width="11.81640625" style="2" customWidth="1"/>
    <col min="4" max="4" width="11" style="2" customWidth="1"/>
    <col min="5" max="5" width="20.54296875" style="2" customWidth="1"/>
    <col min="6" max="13" width="8.81640625" style="2"/>
    <col min="14" max="14" width="26.81640625" style="2" customWidth="1"/>
    <col min="15" max="15" width="13" style="2" customWidth="1"/>
    <col min="16" max="16384" width="8.81640625" style="2"/>
  </cols>
  <sheetData>
    <row r="1" spans="1:15" x14ac:dyDescent="0.35">
      <c r="A1" s="27" t="s">
        <v>107</v>
      </c>
    </row>
    <row r="2" spans="1:15" x14ac:dyDescent="0.35">
      <c r="A2" s="27"/>
    </row>
    <row r="3" spans="1:15" ht="29" x14ac:dyDescent="0.35">
      <c r="A3" s="15" t="s">
        <v>108</v>
      </c>
      <c r="B3" s="16" t="s">
        <v>109</v>
      </c>
      <c r="C3" s="46"/>
      <c r="E3" s="31"/>
      <c r="K3" s="45"/>
    </row>
    <row r="4" spans="1:15" x14ac:dyDescent="0.35">
      <c r="A4" s="18" t="s">
        <v>110</v>
      </c>
      <c r="B4" s="20">
        <v>0.25510752688172045</v>
      </c>
      <c r="C4" s="47"/>
      <c r="O4" s="40"/>
    </row>
    <row r="5" spans="1:15" x14ac:dyDescent="0.35">
      <c r="A5" s="21" t="s">
        <v>111</v>
      </c>
      <c r="B5" s="23">
        <v>0.16330645161290322</v>
      </c>
      <c r="C5" s="47"/>
      <c r="O5" s="40"/>
    </row>
    <row r="6" spans="1:15" x14ac:dyDescent="0.35">
      <c r="A6" s="18" t="s">
        <v>112</v>
      </c>
      <c r="B6" s="20">
        <v>0.15927419354838709</v>
      </c>
      <c r="C6" s="47"/>
    </row>
    <row r="7" spans="1:15" x14ac:dyDescent="0.35">
      <c r="A7" s="21" t="s">
        <v>113</v>
      </c>
      <c r="B7" s="23">
        <v>0.15013440860215055</v>
      </c>
      <c r="C7" s="47"/>
    </row>
    <row r="8" spans="1:15" x14ac:dyDescent="0.35">
      <c r="A8" s="18" t="s">
        <v>114</v>
      </c>
      <c r="B8" s="20">
        <v>9.2876344086021509E-2</v>
      </c>
      <c r="C8" s="47"/>
    </row>
    <row r="9" spans="1:15" x14ac:dyDescent="0.35">
      <c r="A9" s="21" t="s">
        <v>115</v>
      </c>
      <c r="B9" s="23">
        <v>7.8629032258064516E-2</v>
      </c>
      <c r="C9" s="47"/>
    </row>
    <row r="10" spans="1:15" x14ac:dyDescent="0.35">
      <c r="A10" s="18" t="s">
        <v>116</v>
      </c>
      <c r="B10" s="20">
        <v>4.5026881720430109E-2</v>
      </c>
      <c r="C10" s="47"/>
    </row>
    <row r="11" spans="1:15" x14ac:dyDescent="0.35">
      <c r="A11" s="21" t="s">
        <v>117</v>
      </c>
      <c r="B11" s="23">
        <v>3.0510752688172042E-2</v>
      </c>
      <c r="C11" s="47"/>
    </row>
    <row r="12" spans="1:15" x14ac:dyDescent="0.35">
      <c r="A12" s="18" t="s">
        <v>118</v>
      </c>
      <c r="B12" s="20">
        <v>2.5134408602150538E-2</v>
      </c>
      <c r="C12" s="47"/>
    </row>
    <row r="13" spans="1:15" x14ac:dyDescent="0.35">
      <c r="A13" s="48"/>
      <c r="B13" s="24"/>
      <c r="C13" s="49"/>
    </row>
    <row r="14" spans="1:15" x14ac:dyDescent="0.35">
      <c r="A14" s="34" t="s">
        <v>104</v>
      </c>
      <c r="B14" s="24"/>
    </row>
    <row r="15" spans="1:15" ht="34" customHeight="1" x14ac:dyDescent="0.35">
      <c r="A15" s="50" t="s">
        <v>119</v>
      </c>
      <c r="B15" s="50"/>
    </row>
    <row r="16" spans="1:15" ht="25" customHeight="1" x14ac:dyDescent="0.35">
      <c r="A16" s="50" t="s">
        <v>120</v>
      </c>
      <c r="B16" s="50"/>
    </row>
    <row r="18" spans="1:6" x14ac:dyDescent="0.35">
      <c r="A18" s="7" t="s">
        <v>64</v>
      </c>
    </row>
    <row r="22" spans="1:6" x14ac:dyDescent="0.35">
      <c r="A22" s="34"/>
    </row>
    <row r="32" spans="1:6" x14ac:dyDescent="0.35">
      <c r="A32" s="45"/>
      <c r="F32" s="45"/>
    </row>
    <row r="34" spans="1:14" x14ac:dyDescent="0.35">
      <c r="A34" s="27"/>
    </row>
    <row r="36" spans="1:14" x14ac:dyDescent="0.35">
      <c r="A36" s="51"/>
      <c r="B36" s="52"/>
      <c r="C36" s="52"/>
    </row>
    <row r="37" spans="1:14" x14ac:dyDescent="0.35">
      <c r="A37" s="53"/>
      <c r="B37" s="54"/>
      <c r="C37" s="47"/>
      <c r="N37" s="40"/>
    </row>
    <row r="38" spans="1:14" x14ac:dyDescent="0.35">
      <c r="A38" s="53"/>
      <c r="B38" s="54"/>
      <c r="C38" s="47"/>
    </row>
    <row r="39" spans="1:14" x14ac:dyDescent="0.35">
      <c r="A39" s="53"/>
      <c r="B39" s="54"/>
      <c r="C39" s="47"/>
    </row>
    <row r="40" spans="1:14" x14ac:dyDescent="0.35">
      <c r="A40" s="53"/>
      <c r="B40" s="54"/>
      <c r="C40" s="47"/>
    </row>
    <row r="41" spans="1:14" x14ac:dyDescent="0.35">
      <c r="A41" s="53"/>
      <c r="B41" s="54"/>
      <c r="C41" s="47"/>
    </row>
    <row r="42" spans="1:14" x14ac:dyDescent="0.35">
      <c r="A42" s="53"/>
      <c r="B42" s="54"/>
      <c r="C42" s="47"/>
    </row>
    <row r="43" spans="1:14" x14ac:dyDescent="0.35">
      <c r="A43" s="53"/>
      <c r="B43" s="54"/>
      <c r="C43" s="47"/>
    </row>
    <row r="44" spans="1:14" x14ac:dyDescent="0.35">
      <c r="A44" s="53"/>
      <c r="B44" s="54"/>
      <c r="C44" s="47"/>
    </row>
    <row r="45" spans="1:14" x14ac:dyDescent="0.35">
      <c r="A45" s="53"/>
      <c r="B45" s="54"/>
      <c r="C45" s="47"/>
    </row>
    <row r="46" spans="1:14" x14ac:dyDescent="0.35">
      <c r="A46" s="53"/>
      <c r="B46" s="54"/>
      <c r="C46" s="47"/>
    </row>
    <row r="49" spans="1:1" x14ac:dyDescent="0.35">
      <c r="A49" s="26"/>
    </row>
    <row r="50" spans="1:1" x14ac:dyDescent="0.35">
      <c r="A50" s="26"/>
    </row>
    <row r="51" spans="1:1" x14ac:dyDescent="0.35">
      <c r="A51" s="26"/>
    </row>
  </sheetData>
  <mergeCells count="2">
    <mergeCell ref="A15:B15"/>
    <mergeCell ref="A16:B16"/>
  </mergeCells>
  <hyperlinks>
    <hyperlink ref="A18" location="Index!A1" display="Back to index" xr:uid="{EFAD0C8C-115D-4B67-A4A5-65CCD1A3B1B6}"/>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5E8FB-2876-476B-883E-165BDE6CF355}">
  <dimension ref="A1:S43"/>
  <sheetViews>
    <sheetView zoomScaleNormal="100" workbookViewId="0">
      <selection activeCell="A73" sqref="A73:A74"/>
    </sheetView>
  </sheetViews>
  <sheetFormatPr defaultColWidth="8.81640625" defaultRowHeight="14.5" x14ac:dyDescent="0.35"/>
  <cols>
    <col min="1" max="1" width="38" style="2" customWidth="1"/>
    <col min="2" max="11" width="11.81640625" style="2" customWidth="1"/>
    <col min="12" max="12" width="13.1796875" style="2" customWidth="1"/>
    <col min="13" max="13" width="11.81640625" style="2" customWidth="1"/>
    <col min="14" max="14" width="35.81640625" style="2" customWidth="1"/>
    <col min="15" max="16384" width="8.81640625" style="2"/>
  </cols>
  <sheetData>
    <row r="1" spans="1:19" x14ac:dyDescent="0.35">
      <c r="A1" s="3" t="s">
        <v>121</v>
      </c>
    </row>
    <row r="3" spans="1:19" x14ac:dyDescent="0.35">
      <c r="A3" s="15" t="s">
        <v>108</v>
      </c>
      <c r="B3" s="16" t="s">
        <v>53</v>
      </c>
      <c r="C3" s="17" t="s">
        <v>54</v>
      </c>
      <c r="D3" s="17" t="s">
        <v>55</v>
      </c>
      <c r="E3" s="17" t="s">
        <v>56</v>
      </c>
      <c r="F3" s="28" t="s">
        <v>57</v>
      </c>
      <c r="G3" s="17" t="s">
        <v>58</v>
      </c>
      <c r="H3" s="17" t="s">
        <v>59</v>
      </c>
      <c r="I3" s="17" t="s">
        <v>60</v>
      </c>
      <c r="J3" s="28" t="s">
        <v>61</v>
      </c>
      <c r="K3" s="17" t="s">
        <v>62</v>
      </c>
      <c r="M3" s="40"/>
    </row>
    <row r="4" spans="1:19" x14ac:dyDescent="0.35">
      <c r="A4" s="55" t="s">
        <v>112</v>
      </c>
      <c r="B4" s="19">
        <v>4860.0000000000091</v>
      </c>
      <c r="C4" s="19">
        <v>4775.4400000000096</v>
      </c>
      <c r="D4" s="19">
        <v>5024.1800000000057</v>
      </c>
      <c r="E4" s="19">
        <v>4426.0900000000092</v>
      </c>
      <c r="F4" s="19">
        <v>5025.0600000000104</v>
      </c>
      <c r="G4" s="19">
        <v>5341.8500000000095</v>
      </c>
      <c r="H4" s="19">
        <v>5451.5500000000075</v>
      </c>
      <c r="I4" s="19">
        <v>5244.0100000000057</v>
      </c>
      <c r="J4" s="19">
        <v>5790.9500000000016</v>
      </c>
      <c r="K4" s="19">
        <v>5925</v>
      </c>
      <c r="L4" s="31"/>
    </row>
    <row r="5" spans="1:19" ht="14.5" customHeight="1" x14ac:dyDescent="0.35">
      <c r="A5" s="56" t="s">
        <v>113</v>
      </c>
      <c r="B5" s="22">
        <v>5533.23</v>
      </c>
      <c r="C5" s="22">
        <v>5260.6600000000008</v>
      </c>
      <c r="D5" s="22">
        <v>5572.659999999998</v>
      </c>
      <c r="E5" s="22">
        <v>4830.6799999999967</v>
      </c>
      <c r="F5" s="22">
        <v>4775.1799999999976</v>
      </c>
      <c r="G5" s="22">
        <v>4730.2599999999993</v>
      </c>
      <c r="H5" s="22">
        <v>4895.62</v>
      </c>
      <c r="I5" s="22">
        <v>5003.3200000000006</v>
      </c>
      <c r="J5" s="22">
        <v>5235.9999999999982</v>
      </c>
      <c r="K5" s="22">
        <v>5585</v>
      </c>
      <c r="L5" s="31"/>
      <c r="M5" s="29"/>
      <c r="N5" s="29"/>
      <c r="O5" s="29"/>
      <c r="P5" s="29"/>
      <c r="Q5" s="29"/>
      <c r="R5" s="29"/>
      <c r="S5" s="29"/>
    </row>
    <row r="6" spans="1:19" x14ac:dyDescent="0.35">
      <c r="A6" s="55" t="s">
        <v>110</v>
      </c>
      <c r="B6" s="19">
        <v>7007.5800000000027</v>
      </c>
      <c r="C6" s="19">
        <v>7154.0499999999984</v>
      </c>
      <c r="D6" s="19">
        <v>7706.3200000000006</v>
      </c>
      <c r="E6" s="19">
        <v>7604.7400000000016</v>
      </c>
      <c r="F6" s="19">
        <v>8442.5499999999993</v>
      </c>
      <c r="G6" s="19">
        <v>8888.0400000000027</v>
      </c>
      <c r="H6" s="19">
        <v>9591.7900000000045</v>
      </c>
      <c r="I6" s="19">
        <v>9757.7400000000052</v>
      </c>
      <c r="J6" s="19">
        <v>9490.7800000000043</v>
      </c>
      <c r="K6" s="19">
        <v>9490</v>
      </c>
      <c r="L6" s="29"/>
      <c r="M6" s="29"/>
      <c r="N6" s="29"/>
      <c r="O6" s="29"/>
      <c r="P6" s="29"/>
      <c r="Q6" s="29"/>
      <c r="R6" s="29"/>
      <c r="S6" s="29"/>
    </row>
    <row r="7" spans="1:19" ht="14.5" customHeight="1" x14ac:dyDescent="0.35">
      <c r="A7" s="56" t="s">
        <v>114</v>
      </c>
      <c r="B7" s="22">
        <v>2296.73</v>
      </c>
      <c r="C7" s="22">
        <v>2450.8399999999997</v>
      </c>
      <c r="D7" s="22">
        <v>2705.46</v>
      </c>
      <c r="E7" s="22">
        <v>2349.62</v>
      </c>
      <c r="F7" s="22">
        <v>2567.8999999999996</v>
      </c>
      <c r="G7" s="22">
        <v>2963.5599999999995</v>
      </c>
      <c r="H7" s="22">
        <v>3000.9499999999989</v>
      </c>
      <c r="I7" s="22">
        <v>3081.1499999999996</v>
      </c>
      <c r="J7" s="22">
        <v>3247.0999999999995</v>
      </c>
      <c r="K7" s="22">
        <v>3455</v>
      </c>
      <c r="L7" s="14"/>
      <c r="M7" s="14"/>
      <c r="N7" s="14"/>
      <c r="O7" s="14"/>
      <c r="P7" s="14"/>
      <c r="Q7" s="14"/>
      <c r="R7" s="14"/>
      <c r="S7" s="29"/>
    </row>
    <row r="8" spans="1:19" x14ac:dyDescent="0.35">
      <c r="A8" s="55" t="s">
        <v>111</v>
      </c>
      <c r="B8" s="19">
        <v>7461.0299999999979</v>
      </c>
      <c r="C8" s="19">
        <v>7407.0299999999961</v>
      </c>
      <c r="D8" s="19">
        <v>7521.8399999999929</v>
      </c>
      <c r="E8" s="19">
        <v>6638.7199999999984</v>
      </c>
      <c r="F8" s="19">
        <v>6542.8999999999987</v>
      </c>
      <c r="G8" s="19">
        <v>6453.5499999999984</v>
      </c>
      <c r="H8" s="19">
        <v>6521.9000000000024</v>
      </c>
      <c r="I8" s="19">
        <v>6326.8000000000029</v>
      </c>
      <c r="J8" s="19">
        <v>6223.7900000000018</v>
      </c>
      <c r="K8" s="19">
        <v>6075</v>
      </c>
      <c r="L8" s="14"/>
      <c r="M8" s="14"/>
      <c r="N8" s="14"/>
      <c r="O8" s="14"/>
      <c r="P8" s="14"/>
      <c r="Q8" s="14"/>
      <c r="R8" s="14"/>
      <c r="S8" s="29"/>
    </row>
    <row r="9" spans="1:19" x14ac:dyDescent="0.35">
      <c r="A9" s="56" t="s">
        <v>117</v>
      </c>
      <c r="B9" s="22">
        <v>1286.1500000000005</v>
      </c>
      <c r="C9" s="22">
        <v>1277.22</v>
      </c>
      <c r="D9" s="22">
        <v>1277.33</v>
      </c>
      <c r="E9" s="22">
        <v>960.91000000000008</v>
      </c>
      <c r="F9" s="22">
        <v>1068.75</v>
      </c>
      <c r="G9" s="22">
        <v>983.65</v>
      </c>
      <c r="H9" s="22">
        <v>1075</v>
      </c>
      <c r="I9" s="22">
        <v>1126.4800000000002</v>
      </c>
      <c r="J9" s="22">
        <v>1179.3900000000003</v>
      </c>
      <c r="K9" s="22">
        <v>1135</v>
      </c>
      <c r="L9" s="14"/>
      <c r="M9" s="14"/>
      <c r="N9" s="14"/>
      <c r="O9" s="14"/>
      <c r="P9" s="14"/>
      <c r="Q9" s="14"/>
      <c r="R9" s="14"/>
      <c r="S9" s="29"/>
    </row>
    <row r="10" spans="1:19" x14ac:dyDescent="0.35">
      <c r="A10" s="55" t="s">
        <v>115</v>
      </c>
      <c r="B10" s="19">
        <v>1902.6800000000005</v>
      </c>
      <c r="C10" s="19">
        <v>1885.6200000000003</v>
      </c>
      <c r="D10" s="19">
        <v>2370.670000000001</v>
      </c>
      <c r="E10" s="19">
        <v>2238.0400000000009</v>
      </c>
      <c r="F10" s="19">
        <v>2962.4300000000007</v>
      </c>
      <c r="G10" s="19">
        <v>3241.650000000001</v>
      </c>
      <c r="H10" s="19">
        <v>3728.5200000000032</v>
      </c>
      <c r="I10" s="19">
        <v>3503.0900000000029</v>
      </c>
      <c r="J10" s="19">
        <v>3139.7100000000023</v>
      </c>
      <c r="K10" s="19">
        <v>2925</v>
      </c>
      <c r="L10" s="31"/>
      <c r="M10" s="29"/>
      <c r="N10" s="29"/>
      <c r="O10" s="29"/>
      <c r="P10" s="29"/>
      <c r="Q10" s="29"/>
      <c r="R10" s="29"/>
      <c r="S10" s="29"/>
    </row>
    <row r="11" spans="1:19" x14ac:dyDescent="0.35">
      <c r="A11" s="56" t="s">
        <v>122</v>
      </c>
      <c r="B11" s="22">
        <v>538.5</v>
      </c>
      <c r="C11" s="22">
        <v>496</v>
      </c>
      <c r="D11" s="22">
        <v>608.9</v>
      </c>
      <c r="E11" s="22">
        <v>557.14</v>
      </c>
      <c r="F11" s="22">
        <v>711.27</v>
      </c>
      <c r="G11" s="22">
        <v>705.9</v>
      </c>
      <c r="H11" s="22">
        <v>718.97</v>
      </c>
      <c r="I11" s="22">
        <v>743.08999999999992</v>
      </c>
      <c r="J11" s="22">
        <v>734.06999999999994</v>
      </c>
      <c r="K11" s="22">
        <v>935</v>
      </c>
    </row>
    <row r="12" spans="1:19" x14ac:dyDescent="0.35">
      <c r="A12" s="55" t="s">
        <v>123</v>
      </c>
      <c r="B12" s="19">
        <v>4333.41</v>
      </c>
      <c r="C12" s="19">
        <v>4022.29</v>
      </c>
      <c r="D12" s="19">
        <v>3515.28</v>
      </c>
      <c r="E12" s="19">
        <v>2766.3499999999985</v>
      </c>
      <c r="F12" s="19">
        <v>2630.8</v>
      </c>
      <c r="G12" s="19">
        <v>2540.6499999999996</v>
      </c>
      <c r="H12" s="19">
        <v>2358.9199999999996</v>
      </c>
      <c r="I12" s="19">
        <v>2216.63</v>
      </c>
      <c r="J12" s="19">
        <v>2050.8600000000015</v>
      </c>
      <c r="K12" s="19">
        <v>1675</v>
      </c>
      <c r="M12" s="45"/>
    </row>
    <row r="13" spans="1:19" x14ac:dyDescent="0.35">
      <c r="A13" s="56" t="s">
        <v>124</v>
      </c>
      <c r="B13" s="22">
        <v>35219.310000000012</v>
      </c>
      <c r="C13" s="22">
        <v>34729.15</v>
      </c>
      <c r="D13" s="22">
        <v>36302.639999999992</v>
      </c>
      <c r="E13" s="22">
        <v>32372.290000000005</v>
      </c>
      <c r="F13" s="22">
        <v>34726.840000000004</v>
      </c>
      <c r="G13" s="22">
        <v>35849.110000000008</v>
      </c>
      <c r="H13" s="22">
        <v>37343.220000000016</v>
      </c>
      <c r="I13" s="22">
        <v>37002.310000000005</v>
      </c>
      <c r="J13" s="22">
        <v>37092.65</v>
      </c>
      <c r="K13" s="22">
        <v>37200</v>
      </c>
    </row>
    <row r="14" spans="1:19" x14ac:dyDescent="0.35">
      <c r="A14" s="48"/>
      <c r="M14" s="57"/>
      <c r="N14" s="46"/>
      <c r="O14" s="46"/>
      <c r="P14" s="46"/>
    </row>
    <row r="15" spans="1:19" x14ac:dyDescent="0.35">
      <c r="N15" s="53"/>
      <c r="O15" s="54"/>
      <c r="P15" s="47"/>
      <c r="Q15" s="47"/>
    </row>
    <row r="16" spans="1:19" x14ac:dyDescent="0.35">
      <c r="A16" s="45"/>
      <c r="O16" s="58"/>
      <c r="P16" s="59"/>
      <c r="Q16" s="59"/>
    </row>
    <row r="17" spans="2:17" x14ac:dyDescent="0.35">
      <c r="M17" s="45"/>
      <c r="N17" s="53"/>
      <c r="O17" s="54"/>
      <c r="P17" s="47"/>
      <c r="Q17" s="47"/>
    </row>
    <row r="18" spans="2:17" x14ac:dyDescent="0.35">
      <c r="O18" s="58"/>
      <c r="P18" s="59"/>
      <c r="Q18" s="59"/>
    </row>
    <row r="19" spans="2:17" x14ac:dyDescent="0.35">
      <c r="N19" s="53"/>
      <c r="O19" s="54"/>
      <c r="P19" s="47"/>
      <c r="Q19" s="47"/>
    </row>
    <row r="20" spans="2:17" x14ac:dyDescent="0.35">
      <c r="O20" s="58"/>
      <c r="P20" s="59"/>
      <c r="Q20" s="59"/>
    </row>
    <row r="21" spans="2:17" x14ac:dyDescent="0.35">
      <c r="N21" s="53"/>
      <c r="O21" s="54"/>
      <c r="P21" s="47"/>
      <c r="Q21" s="47"/>
    </row>
    <row r="22" spans="2:17" x14ac:dyDescent="0.35">
      <c r="O22" s="58"/>
      <c r="P22" s="59"/>
      <c r="Q22" s="59"/>
    </row>
    <row r="23" spans="2:17" x14ac:dyDescent="0.35">
      <c r="N23" s="53"/>
      <c r="O23" s="54"/>
      <c r="P23" s="47"/>
      <c r="Q23" s="47"/>
    </row>
    <row r="24" spans="2:17" x14ac:dyDescent="0.35">
      <c r="O24" s="58"/>
      <c r="P24" s="59"/>
      <c r="Q24" s="59"/>
    </row>
    <row r="26" spans="2:17" x14ac:dyDescent="0.35">
      <c r="N26" s="26"/>
    </row>
    <row r="27" spans="2:17" x14ac:dyDescent="0.35">
      <c r="B27" s="7"/>
    </row>
    <row r="33" spans="1:5" x14ac:dyDescent="0.35">
      <c r="A33" s="60" t="s">
        <v>63</v>
      </c>
    </row>
    <row r="34" spans="1:5" x14ac:dyDescent="0.35">
      <c r="A34" s="60" t="s">
        <v>119</v>
      </c>
    </row>
    <row r="35" spans="1:5" x14ac:dyDescent="0.35">
      <c r="A35" s="60" t="s">
        <v>125</v>
      </c>
    </row>
    <row r="36" spans="1:5" x14ac:dyDescent="0.35">
      <c r="A36" s="26"/>
    </row>
    <row r="37" spans="1:5" x14ac:dyDescent="0.35">
      <c r="A37" s="7" t="s">
        <v>64</v>
      </c>
    </row>
    <row r="38" spans="1:5" x14ac:dyDescent="0.35">
      <c r="E38" s="46"/>
    </row>
    <row r="43" spans="1:5" x14ac:dyDescent="0.35">
      <c r="A43" s="61"/>
    </row>
  </sheetData>
  <mergeCells count="1">
    <mergeCell ref="L7:R9"/>
  </mergeCells>
  <hyperlinks>
    <hyperlink ref="A37" location="Index!A1" display="Back to index" xr:uid="{203AB18D-5DCC-4FBA-9EBE-3A475743A586}"/>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ABF10-4A81-48F4-82F5-C282F389F401}">
  <dimension ref="A2:Z49"/>
  <sheetViews>
    <sheetView zoomScale="80" zoomScaleNormal="80" workbookViewId="0">
      <selection activeCell="A73" sqref="A73:A74"/>
    </sheetView>
  </sheetViews>
  <sheetFormatPr defaultColWidth="8.81640625" defaultRowHeight="14.5" x14ac:dyDescent="0.35"/>
  <cols>
    <col min="1" max="1" width="28.453125" style="2" customWidth="1"/>
    <col min="2" max="2" width="21.1796875" style="2" customWidth="1"/>
    <col min="3" max="3" width="20.54296875" style="2" customWidth="1"/>
    <col min="4" max="4" width="5.54296875" style="2" customWidth="1"/>
    <col min="5" max="15" width="11.81640625" style="2" customWidth="1"/>
    <col min="16" max="16384" width="8.81640625" style="2"/>
  </cols>
  <sheetData>
    <row r="2" spans="1:26" ht="35" customHeight="1" x14ac:dyDescent="0.35">
      <c r="A2" s="62" t="s">
        <v>126</v>
      </c>
      <c r="B2" s="63" t="str">
        <f>_xlfn.CONCAT("Figure 4.6a ",A2," first degree qualifiers over time by gender, ethnic group, POLAR4 status, disability and domicile (2009/10 to 2018/19) – UK")</f>
        <v>Figure 4.6a All engineering and technology first degree qualifiers over time by gender, ethnic group, POLAR4 status, disability and domicile (2009/10 to 2018/19) – UK</v>
      </c>
    </row>
    <row r="3" spans="1:26" ht="18.5" x14ac:dyDescent="0.45">
      <c r="B3" s="1"/>
    </row>
    <row r="4" spans="1:26" x14ac:dyDescent="0.35">
      <c r="B4" s="64"/>
      <c r="C4" s="65"/>
      <c r="D4" s="65"/>
      <c r="E4" s="66" t="s">
        <v>53</v>
      </c>
      <c r="F4" s="67" t="s">
        <v>54</v>
      </c>
      <c r="G4" s="67" t="s">
        <v>55</v>
      </c>
      <c r="H4" s="67" t="s">
        <v>56</v>
      </c>
      <c r="I4" s="68" t="s">
        <v>57</v>
      </c>
      <c r="J4" s="67" t="s">
        <v>58</v>
      </c>
      <c r="K4" s="67" t="s">
        <v>59</v>
      </c>
      <c r="L4" s="67" t="s">
        <v>60</v>
      </c>
      <c r="M4" s="68" t="s">
        <v>61</v>
      </c>
      <c r="N4" s="67" t="s">
        <v>62</v>
      </c>
      <c r="Z4" s="69" t="s">
        <v>126</v>
      </c>
    </row>
    <row r="5" spans="1:26" x14ac:dyDescent="0.35">
      <c r="B5" s="70" t="s">
        <v>127</v>
      </c>
      <c r="C5" s="71" t="s">
        <v>128</v>
      </c>
      <c r="D5" s="71" t="s">
        <v>51</v>
      </c>
      <c r="E5" s="72">
        <f>VLOOKUP(_xlfn.CONCAT($A$2,$C5,$D5),'[1]4.6adata'!$A$2:$N$250,MATCH('4.6a'!E$4,'[1]4.6adata'!$A$2:$O$2,0),FALSE)</f>
        <v>3640</v>
      </c>
      <c r="F5" s="72">
        <f>VLOOKUP(_xlfn.CONCAT($A$2,$C5,$D5),'[1]4.6adata'!$A$2:$N$250,MATCH('4.6a'!F$4,'[1]4.6adata'!$A$2:$O$2,0),FALSE)</f>
        <v>3735</v>
      </c>
      <c r="G5" s="72">
        <f>VLOOKUP(_xlfn.CONCAT($A$2,$C5,$D5),'[1]4.6adata'!$A$2:$N$250,MATCH('4.6a'!G$4,'[1]4.6adata'!$A$2:$O$2,0),FALSE)</f>
        <v>3680</v>
      </c>
      <c r="H5" s="72">
        <f>VLOOKUP(_xlfn.CONCAT($A$2,$C5,$D5),'[1]4.6adata'!$A$2:$N$250,MATCH('4.6a'!H$4,'[1]4.6adata'!$A$2:$O$2,0),FALSE)</f>
        <v>3830</v>
      </c>
      <c r="I5" s="72">
        <f>VLOOKUP(_xlfn.CONCAT($A$2,$C5,$D5),'[1]4.6adata'!$A$2:$N$250,MATCH('4.6a'!I$4,'[1]4.6adata'!$A$2:$O$2,0),FALSE)</f>
        <v>3875</v>
      </c>
      <c r="J5" s="72">
        <f>VLOOKUP(_xlfn.CONCAT($A$2,$C5,$D5),'[1]4.6adata'!$A$2:$N$250,MATCH('4.6a'!J$4,'[1]4.6adata'!$A$2:$O$2,0),FALSE)</f>
        <v>3835</v>
      </c>
      <c r="K5" s="72">
        <f>VLOOKUP(_xlfn.CONCAT($A$2,$C5,$D5),'[1]4.6adata'!$A$2:$N$250,MATCH('4.6a'!K$4,'[1]4.6adata'!$A$2:$O$2,0),FALSE)</f>
        <v>3905</v>
      </c>
      <c r="L5" s="72">
        <f>VLOOKUP(_xlfn.CONCAT($A$2,$C5,$D5),'[1]4.6adata'!$A$2:$N$250,MATCH('4.6a'!L$4,'[1]4.6adata'!$A$2:$O$2,0),FALSE)</f>
        <v>4005</v>
      </c>
      <c r="M5" s="72">
        <f>VLOOKUP(_xlfn.CONCAT($A$2,$C5,$D5),'[1]4.6adata'!$A$2:$N$250,MATCH('4.6a'!M$4,'[1]4.6adata'!$A$2:$O$2,0),FALSE)</f>
        <v>4439</v>
      </c>
      <c r="N5" s="72">
        <f>VLOOKUP(_xlfn.CONCAT($A$2,$C5,$D5),'[1]4.6adata'!$A$2:$N$250,MATCH('4.6a'!N$4,'[1]4.6adata'!$A$2:$O$2,0),FALSE)</f>
        <v>4770</v>
      </c>
      <c r="Z5" s="69" t="s">
        <v>112</v>
      </c>
    </row>
    <row r="6" spans="1:26" x14ac:dyDescent="0.35">
      <c r="B6" s="70"/>
      <c r="C6" s="73" t="s">
        <v>128</v>
      </c>
      <c r="D6" s="71" t="s">
        <v>129</v>
      </c>
      <c r="E6" s="74">
        <f>VLOOKUP(_xlfn.CONCAT($A$2,$C6,$D6),'[1]4.6adata'!$A$2:$N$250,MATCH('4.6a'!E$4,'[1]4.6adata'!$A$2:$O$2,0),FALSE)</f>
        <v>0.16577496506375977</v>
      </c>
      <c r="F6" s="74">
        <f>VLOOKUP(_xlfn.CONCAT($A$2,$C6,$D6),'[1]4.6adata'!$A$2:$N$250,MATCH('4.6a'!F$4,'[1]4.6adata'!$A$2:$O$2,0),FALSE)</f>
        <v>0.16295776320292807</v>
      </c>
      <c r="G6" s="74">
        <f>VLOOKUP(_xlfn.CONCAT($A$2,$C6,$D6),'[1]4.6adata'!$A$2:$N$250,MATCH('4.6a'!G$4,'[1]4.6adata'!$A$2:$O$2,0),FALSE)</f>
        <v>0.15597472549360306</v>
      </c>
      <c r="H6" s="74">
        <f>VLOOKUP(_xlfn.CONCAT($A$2,$C6,$D6),'[1]4.6adata'!$A$2:$N$250,MATCH('4.6a'!H$4,'[1]4.6adata'!$A$2:$O$2,0),FALSE)</f>
        <v>0.15479871032387357</v>
      </c>
      <c r="I6" s="74">
        <f>VLOOKUP(_xlfn.CONCAT($A$2,$C6,$D6),'[1]4.6adata'!$A$2:$N$250,MATCH('4.6a'!I$4,'[1]4.6adata'!$A$2:$O$2,0),FALSE)</f>
        <v>0.14983378608164324</v>
      </c>
      <c r="J6" s="74">
        <f>VLOOKUP(_xlfn.CONCAT($A$2,$C6,$D6),'[1]4.6adata'!$A$2:$N$250,MATCH('4.6a'!J$4,'[1]4.6adata'!$A$2:$O$2,0),FALSE)</f>
        <v>0.15093957014921616</v>
      </c>
      <c r="K6" s="74">
        <f>VLOOKUP(_xlfn.CONCAT($A$2,$C6,$D6),'[1]4.6adata'!$A$2:$N$250,MATCH('4.6a'!K$4,'[1]4.6adata'!$A$2:$O$2,0),FALSE)</f>
        <v>0.15556180473457629</v>
      </c>
      <c r="L6" s="74">
        <f>VLOOKUP(_xlfn.CONCAT($A$2,$C6,$D6),'[1]4.6adata'!$A$2:$N$250,MATCH('4.6a'!L$4,'[1]4.6adata'!$A$2:$O$2,0),FALSE)</f>
        <v>0.159</v>
      </c>
      <c r="M6" s="74">
        <f>VLOOKUP(_xlfn.CONCAT($A$2,$C6,$D6),'[1]4.6adata'!$A$2:$N$250,MATCH('4.6a'!M$4,'[1]4.6adata'!$A$2:$O$2,0),FALSE)</f>
        <v>0.16201912548361194</v>
      </c>
      <c r="N6" s="74">
        <f>VLOOKUP(_xlfn.CONCAT($A$2,$C6,$D6),'[1]4.6adata'!$A$2:$N$250,MATCH('4.6a'!N$4,'[1]4.6adata'!$A$2:$O$2,0),FALSE)</f>
        <v>0.17509270477659064</v>
      </c>
      <c r="Z6" s="69" t="s">
        <v>113</v>
      </c>
    </row>
    <row r="7" spans="1:26" x14ac:dyDescent="0.35">
      <c r="B7" s="70"/>
      <c r="C7" s="71" t="s">
        <v>130</v>
      </c>
      <c r="D7" s="75" t="s">
        <v>51</v>
      </c>
      <c r="E7" s="72">
        <f>VLOOKUP(_xlfn.CONCAT($A$2,$C7,$D7),'[1]4.6adata'!$A$2:$N$250,MATCH('4.6a'!E$4,'[1]4.6adata'!$A$2:$O$2,0),FALSE)</f>
        <v>18315</v>
      </c>
      <c r="F7" s="72">
        <f>VLOOKUP(_xlfn.CONCAT($A$2,$C7,$D7),'[1]4.6adata'!$A$2:$N$250,MATCH('4.6a'!F$4,'[1]4.6adata'!$A$2:$O$2,0),FALSE)</f>
        <v>19175</v>
      </c>
      <c r="G7" s="72">
        <f>VLOOKUP(_xlfn.CONCAT($A$2,$C7,$D7),'[1]4.6adata'!$A$2:$N$250,MATCH('4.6a'!G$4,'[1]4.6adata'!$A$2:$O$2,0),FALSE)</f>
        <v>19915</v>
      </c>
      <c r="H7" s="72">
        <f>VLOOKUP(_xlfn.CONCAT($A$2,$C7,$D7),'[1]4.6adata'!$A$2:$N$250,MATCH('4.6a'!H$4,'[1]4.6adata'!$A$2:$O$2,0),FALSE)</f>
        <v>20920</v>
      </c>
      <c r="I7" s="72">
        <f>VLOOKUP(_xlfn.CONCAT($A$2,$C7,$D7),'[1]4.6adata'!$A$2:$N$250,MATCH('4.6a'!I$4,'[1]4.6adata'!$A$2:$O$2,0),FALSE)</f>
        <v>21990</v>
      </c>
      <c r="J7" s="72">
        <f>VLOOKUP(_xlfn.CONCAT($A$2,$C7,$D7),'[1]4.6adata'!$A$2:$N$250,MATCH('4.6a'!J$4,'[1]4.6adata'!$A$2:$O$2,0),FALSE)</f>
        <v>21565</v>
      </c>
      <c r="K7" s="72">
        <f>VLOOKUP(_xlfn.CONCAT($A$2,$C7,$D7),'[1]4.6adata'!$A$2:$N$250,MATCH('4.6a'!K$4,'[1]4.6adata'!$A$2:$O$2,0),FALSE)</f>
        <v>21200</v>
      </c>
      <c r="L7" s="72">
        <f>VLOOKUP(_xlfn.CONCAT($A$2,$C7,$D7),'[1]4.6adata'!$A$2:$N$250,MATCH('4.6a'!L$4,'[1]4.6adata'!$A$2:$O$2,0),FALSE)</f>
        <v>21215</v>
      </c>
      <c r="M7" s="72">
        <f>VLOOKUP(_xlfn.CONCAT($A$2,$C7,$D7),'[1]4.6adata'!$A$2:$N$250,MATCH('4.6a'!M$4,'[1]4.6adata'!$A$2:$O$2,0),FALSE)</f>
        <v>22959</v>
      </c>
      <c r="N7" s="72">
        <f>VLOOKUP(_xlfn.CONCAT($A$2,$C7,$D7),'[1]4.6adata'!$A$2:$N$250,MATCH('4.6a'!N$4,'[1]4.6adata'!$A$2:$O$2,0),FALSE)</f>
        <v>22470</v>
      </c>
      <c r="Z7" s="69" t="s">
        <v>110</v>
      </c>
    </row>
    <row r="8" spans="1:26" x14ac:dyDescent="0.35">
      <c r="B8" s="70"/>
      <c r="C8" s="73" t="s">
        <v>130</v>
      </c>
      <c r="D8" s="71" t="s">
        <v>129</v>
      </c>
      <c r="E8" s="74">
        <f>VLOOKUP(_xlfn.CONCAT($A$2,$C8,$D8),'[1]4.6adata'!$A$2:$N$250,MATCH('4.6a'!E$4,'[1]4.6adata'!$A$2:$O$2,0),FALSE)</f>
        <v>0.83422503493624023</v>
      </c>
      <c r="F8" s="74">
        <f>VLOOKUP(_xlfn.CONCAT($A$2,$C8,$D8),'[1]4.6adata'!$A$2:$N$250,MATCH('4.6a'!F$4,'[1]4.6adata'!$A$2:$O$2,0),FALSE)</f>
        <v>0.8370422367970719</v>
      </c>
      <c r="G8" s="74">
        <f>VLOOKUP(_xlfn.CONCAT($A$2,$C8,$D8),'[1]4.6adata'!$A$2:$N$250,MATCH('4.6a'!G$4,'[1]4.6adata'!$A$2:$O$2,0),FALSE)</f>
        <v>0.84402527450639697</v>
      </c>
      <c r="H8" s="74">
        <f>VLOOKUP(_xlfn.CONCAT($A$2,$C8,$D8),'[1]4.6adata'!$A$2:$N$250,MATCH('4.6a'!H$4,'[1]4.6adata'!$A$2:$O$2,0),FALSE)</f>
        <v>0.8452012896761264</v>
      </c>
      <c r="I8" s="74">
        <f>VLOOKUP(_xlfn.CONCAT($A$2,$C8,$D8),'[1]4.6adata'!$A$2:$N$250,MATCH('4.6a'!I$4,'[1]4.6adata'!$A$2:$O$2,0),FALSE)</f>
        <v>0.85016621391835678</v>
      </c>
      <c r="J8" s="74">
        <f>VLOOKUP(_xlfn.CONCAT($A$2,$C8,$D8),'[1]4.6adata'!$A$2:$N$250,MATCH('4.6a'!J$4,'[1]4.6adata'!$A$2:$O$2,0),FALSE)</f>
        <v>0.84906042985078389</v>
      </c>
      <c r="K8" s="74">
        <f>VLOOKUP(_xlfn.CONCAT($A$2,$C8,$D8),'[1]4.6adata'!$A$2:$N$250,MATCH('4.6a'!K$4,'[1]4.6adata'!$A$2:$O$2,0),FALSE)</f>
        <v>0.84443819526542374</v>
      </c>
      <c r="L8" s="74">
        <f>VLOOKUP(_xlfn.CONCAT($A$2,$C8,$D8),'[1]4.6adata'!$A$2:$N$250,MATCH('4.6a'!L$4,'[1]4.6adata'!$A$2:$O$2,0),FALSE)</f>
        <v>0.84099999999999997</v>
      </c>
      <c r="M8" s="74">
        <f>VLOOKUP(_xlfn.CONCAT($A$2,$C8,$D8),'[1]4.6adata'!$A$2:$N$250,MATCH('4.6a'!M$4,'[1]4.6adata'!$A$2:$O$2,0),FALSE)</f>
        <v>0.83798087451638803</v>
      </c>
      <c r="N8" s="74">
        <f>VLOOKUP(_xlfn.CONCAT($A$2,$C8,$D8),'[1]4.6adata'!$A$2:$N$250,MATCH('4.6a'!N$4,'[1]4.6adata'!$A$2:$O$2,0),FALSE)</f>
        <v>0.82490729522340933</v>
      </c>
      <c r="Z8" s="69" t="s">
        <v>114</v>
      </c>
    </row>
    <row r="9" spans="1:26" ht="14.5" customHeight="1" x14ac:dyDescent="0.35">
      <c r="B9" s="76" t="s">
        <v>131</v>
      </c>
      <c r="C9" s="77" t="s">
        <v>132</v>
      </c>
      <c r="D9" s="78" t="s">
        <v>51</v>
      </c>
      <c r="E9" s="79">
        <f>VLOOKUP(_xlfn.CONCAT($A$2,$C9,$D9),'[1]4.6adata'!$A$2:$N$250,MATCH('4.6a'!E$4,'[1]4.6adata'!$A$2:$O$2,0),FALSE)</f>
        <v>11350</v>
      </c>
      <c r="F9" s="79">
        <f>VLOOKUP(_xlfn.CONCAT($A$2,$C9,$D9),'[1]4.6adata'!$A$2:$N$250,MATCH('4.6a'!F$4,'[1]4.6adata'!$A$2:$O$2,0),FALSE)</f>
        <v>11820</v>
      </c>
      <c r="G9" s="79">
        <f>VLOOKUP(_xlfn.CONCAT($A$2,$C9,$D9),'[1]4.6adata'!$A$2:$N$250,MATCH('4.6a'!G$4,'[1]4.6adata'!$A$2:$O$2,0),FALSE)</f>
        <v>12110</v>
      </c>
      <c r="H9" s="79">
        <f>VLOOKUP(_xlfn.CONCAT($A$2,$C9,$D9),'[1]4.6adata'!$A$2:$N$250,MATCH('4.6a'!H$4,'[1]4.6adata'!$A$2:$O$2,0),FALSE)</f>
        <v>12520</v>
      </c>
      <c r="I9" s="79">
        <f>VLOOKUP(_xlfn.CONCAT($A$2,$C9,$D9),'[1]4.6adata'!$A$2:$N$250,MATCH('4.6a'!I$4,'[1]4.6adata'!$A$2:$O$2,0),FALSE)</f>
        <v>13340</v>
      </c>
      <c r="J9" s="79">
        <f>VLOOKUP(_xlfn.CONCAT($A$2,$C9,$D9),'[1]4.6adata'!$A$2:$N$250,MATCH('4.6a'!J$4,'[1]4.6adata'!$A$2:$O$2,0),FALSE)</f>
        <v>13140</v>
      </c>
      <c r="K9" s="79">
        <f>VLOOKUP(_xlfn.CONCAT($A$2,$C9,$D9),'[1]4.6adata'!$A$2:$N$250,MATCH('4.6a'!K$4,'[1]4.6adata'!$A$2:$O$2,0),FALSE)</f>
        <v>12490</v>
      </c>
      <c r="L9" s="79">
        <f>VLOOKUP(_xlfn.CONCAT($A$2,$C9,$D9),'[1]4.6adata'!$A$2:$N$250,MATCH('4.6a'!L$4,'[1]4.6adata'!$A$2:$O$2,0),FALSE)</f>
        <v>13090</v>
      </c>
      <c r="M9" s="79">
        <f>VLOOKUP(_xlfn.CONCAT($A$2,$C9,$D9),'[1]4.6adata'!$A$2:$N$250,MATCH('4.6a'!M$4,'[1]4.6adata'!$A$2:$O$2,0),FALSE)</f>
        <v>13230</v>
      </c>
      <c r="N9" s="79">
        <f>VLOOKUP(_xlfn.CONCAT($A$2,$C9,$D9),'[1]4.6adata'!$A$2:$N$250,MATCH('4.6a'!N$4,'[1]4.6adata'!$A$2:$O$2,0),FALSE)</f>
        <v>13270</v>
      </c>
      <c r="Z9" s="69" t="s">
        <v>111</v>
      </c>
    </row>
    <row r="10" spans="1:26" x14ac:dyDescent="0.35">
      <c r="B10" s="76"/>
      <c r="C10" s="80" t="s">
        <v>132</v>
      </c>
      <c r="D10" s="78" t="s">
        <v>129</v>
      </c>
      <c r="E10" s="81">
        <f>VLOOKUP(_xlfn.CONCAT($A$2,$C10,$D10),'[1]4.6adata'!$A$2:$N$250,MATCH('4.6a'!E$4,'[1]4.6adata'!$A$2:$O$2,0),FALSE)</f>
        <v>0.8020926971850495</v>
      </c>
      <c r="F10" s="81">
        <f>VLOOKUP(_xlfn.CONCAT($A$2,$C10,$D10),'[1]4.6adata'!$A$2:$N$250,MATCH('4.6a'!F$4,'[1]4.6adata'!$A$2:$O$2,0),FALSE)</f>
        <v>0.7953989577340641</v>
      </c>
      <c r="G10" s="81">
        <f>VLOOKUP(_xlfn.CONCAT($A$2,$C10,$D10),'[1]4.6adata'!$A$2:$N$250,MATCH('4.6a'!G$4,'[1]4.6adata'!$A$2:$O$2,0),FALSE)</f>
        <v>0.78379016890877273</v>
      </c>
      <c r="H10" s="81">
        <f>VLOOKUP(_xlfn.CONCAT($A$2,$C10,$D10),'[1]4.6adata'!$A$2:$N$250,MATCH('4.6a'!H$4,'[1]4.6adata'!$A$2:$O$2,0),FALSE)</f>
        <v>0.77561676910793409</v>
      </c>
      <c r="I10" s="81">
        <f>VLOOKUP(_xlfn.CONCAT($A$2,$C10,$D10),'[1]4.6adata'!$A$2:$N$250,MATCH('4.6a'!I$4,'[1]4.6adata'!$A$2:$O$2,0),FALSE)</f>
        <v>0.77265545178845718</v>
      </c>
      <c r="J10" s="81">
        <f>VLOOKUP(_xlfn.CONCAT($A$2,$C10,$D10),'[1]4.6adata'!$A$2:$N$250,MATCH('4.6a'!J$4,'[1]4.6adata'!$A$2:$O$2,0),FALSE)</f>
        <v>0.77112968034868279</v>
      </c>
      <c r="K10" s="81">
        <f>VLOOKUP(_xlfn.CONCAT($A$2,$C10,$D10),'[1]4.6adata'!$A$2:$N$250,MATCH('4.6a'!K$4,'[1]4.6adata'!$A$2:$O$2,0),FALSE)</f>
        <v>0.74827638257777684</v>
      </c>
      <c r="L10" s="81">
        <f>VLOOKUP(_xlfn.CONCAT($A$2,$C10,$D10),'[1]4.6adata'!$A$2:$N$250,MATCH('4.6a'!L$4,'[1]4.6adata'!$A$2:$O$2,0),FALSE)</f>
        <v>0.74175450527031617</v>
      </c>
      <c r="M10" s="81">
        <f>VLOOKUP(_xlfn.CONCAT($A$2,$C10,$D10),'[1]4.6adata'!$A$2:$N$250,MATCH('4.6a'!M$4,'[1]4.6adata'!$A$2:$O$2,0),FALSE)</f>
        <v>0.72836379652059013</v>
      </c>
      <c r="N10" s="81">
        <f>VLOOKUP(_xlfn.CONCAT($A$2,$C10,$D10),'[1]4.6adata'!$A$2:$N$250,MATCH('4.6a'!N$4,'[1]4.6adata'!$A$2:$O$2,0),FALSE)</f>
        <v>0.72646157214801843</v>
      </c>
      <c r="Z10" s="69" t="s">
        <v>117</v>
      </c>
    </row>
    <row r="11" spans="1:26" x14ac:dyDescent="0.35">
      <c r="B11" s="76"/>
      <c r="C11" s="77" t="s">
        <v>133</v>
      </c>
      <c r="D11" s="78" t="s">
        <v>51</v>
      </c>
      <c r="E11" s="79">
        <f>VLOOKUP(_xlfn.CONCAT($A$2,$C11,$D11),'[1]4.6adata'!$A$2:$N$250,MATCH('4.6a'!E$4,'[1]4.6adata'!$A$2:$O$2,0),FALSE)</f>
        <v>2800</v>
      </c>
      <c r="F11" s="79">
        <f>VLOOKUP(_xlfn.CONCAT($A$2,$C11,$D11),'[1]4.6adata'!$A$2:$N$250,MATCH('4.6a'!F$4,'[1]4.6adata'!$A$2:$O$2,0),FALSE)</f>
        <v>3040</v>
      </c>
      <c r="G11" s="79">
        <f>VLOOKUP(_xlfn.CONCAT($A$2,$C11,$D11),'[1]4.6adata'!$A$2:$N$250,MATCH('4.6a'!G$4,'[1]4.6adata'!$A$2:$O$2,0),FALSE)</f>
        <v>3340</v>
      </c>
      <c r="H11" s="79">
        <f>VLOOKUP(_xlfn.CONCAT($A$2,$C11,$D11),'[1]4.6adata'!$A$2:$N$250,MATCH('4.6a'!H$4,'[1]4.6adata'!$A$2:$O$2,0),FALSE)</f>
        <v>3620</v>
      </c>
      <c r="I11" s="79">
        <f>VLOOKUP(_xlfn.CONCAT($A$2,$C11,$D11),'[1]4.6adata'!$A$2:$N$250,MATCH('4.6a'!I$4,'[1]4.6adata'!$A$2:$O$2,0),FALSE)</f>
        <v>3925</v>
      </c>
      <c r="J11" s="79">
        <f>VLOOKUP(_xlfn.CONCAT($A$2,$C11,$D11),'[1]4.6adata'!$A$2:$N$250,MATCH('4.6a'!J$4,'[1]4.6adata'!$A$2:$O$2,0),FALSE)</f>
        <v>3900</v>
      </c>
      <c r="K11" s="79">
        <f>VLOOKUP(_xlfn.CONCAT($A$2,$C11,$D11),'[1]4.6adata'!$A$2:$N$250,MATCH('4.6a'!K$4,'[1]4.6adata'!$A$2:$O$2,0),FALSE)</f>
        <v>4200</v>
      </c>
      <c r="L11" s="79">
        <f>VLOOKUP(_xlfn.CONCAT($A$2,$C11,$D11),'[1]4.6adata'!$A$2:$N$250,MATCH('4.6a'!L$4,'[1]4.6adata'!$A$2:$O$2,0),FALSE)</f>
        <v>4555</v>
      </c>
      <c r="M11" s="79">
        <f>VLOOKUP(_xlfn.CONCAT($A$2,$C11,$D11),'[1]4.6adata'!$A$2:$N$250,MATCH('4.6a'!M$4,'[1]4.6adata'!$A$2:$O$2,0),FALSE)</f>
        <v>4934</v>
      </c>
      <c r="N11" s="79">
        <f>VLOOKUP(_xlfn.CONCAT($A$2,$C11,$D11),'[1]4.6adata'!$A$2:$N$250,MATCH('4.6a'!N$4,'[1]4.6adata'!$A$2:$O$2,0),FALSE)</f>
        <v>4995</v>
      </c>
      <c r="Z11" s="69" t="s">
        <v>134</v>
      </c>
    </row>
    <row r="12" spans="1:26" x14ac:dyDescent="0.35">
      <c r="B12" s="76"/>
      <c r="C12" s="80" t="s">
        <v>133</v>
      </c>
      <c r="D12" s="78" t="s">
        <v>129</v>
      </c>
      <c r="E12" s="81">
        <f>VLOOKUP(_xlfn.CONCAT($A$2,$C12,$D12),'[1]4.6adata'!$A$2:$N$250,MATCH('4.6a'!E$4,'[1]4.6adata'!$A$2:$O$2,0),FALSE)</f>
        <v>0.19790730281495048</v>
      </c>
      <c r="F12" s="81">
        <f>VLOOKUP(_xlfn.CONCAT($A$2,$C12,$D12),'[1]4.6adata'!$A$2:$N$250,MATCH('4.6a'!F$4,'[1]4.6adata'!$A$2:$O$2,0),FALSE)</f>
        <v>0.20460104226593595</v>
      </c>
      <c r="G12" s="81">
        <f>VLOOKUP(_xlfn.CONCAT($A$2,$C12,$D12),'[1]4.6adata'!$A$2:$N$250,MATCH('4.6a'!G$4,'[1]4.6adata'!$A$2:$O$2,0),FALSE)</f>
        <v>0.21620983109122729</v>
      </c>
      <c r="H12" s="81">
        <f>VLOOKUP(_xlfn.CONCAT($A$2,$C12,$D12),'[1]4.6adata'!$A$2:$N$250,MATCH('4.6a'!H$4,'[1]4.6adata'!$A$2:$O$2,0),FALSE)</f>
        <v>0.22438323089206591</v>
      </c>
      <c r="I12" s="81">
        <f>VLOOKUP(_xlfn.CONCAT($A$2,$C12,$D12),'[1]4.6adata'!$A$2:$N$250,MATCH('4.6a'!I$4,'[1]4.6adata'!$A$2:$O$2,0),FALSE)</f>
        <v>0.22734454821154282</v>
      </c>
      <c r="J12" s="81">
        <f>VLOOKUP(_xlfn.CONCAT($A$2,$C12,$D12),'[1]4.6adata'!$A$2:$N$250,MATCH('4.6a'!J$4,'[1]4.6adata'!$A$2:$O$2,0),FALSE)</f>
        <v>0.22887031965131721</v>
      </c>
      <c r="K12" s="81">
        <f>VLOOKUP(_xlfn.CONCAT($A$2,$C12,$D12),'[1]4.6adata'!$A$2:$N$250,MATCH('4.6a'!K$4,'[1]4.6adata'!$A$2:$O$2,0),FALSE)</f>
        <v>0.25172361742222304</v>
      </c>
      <c r="L12" s="81">
        <f>VLOOKUP(_xlfn.CONCAT($A$2,$C12,$D12),'[1]4.6adata'!$A$2:$N$250,MATCH('4.6a'!L$4,'[1]4.6adata'!$A$2:$O$2,0),FALSE)</f>
        <v>0.25824549472968378</v>
      </c>
      <c r="M12" s="81">
        <f>VLOOKUP(_xlfn.CONCAT($A$2,$C12,$D12),'[1]4.6adata'!$A$2:$N$250,MATCH('4.6a'!M$4,'[1]4.6adata'!$A$2:$O$2,0),FALSE)</f>
        <v>0.27163620347940981</v>
      </c>
      <c r="N12" s="81">
        <f>VLOOKUP(_xlfn.CONCAT($A$2,$C12,$D12),'[1]4.6adata'!$A$2:$N$250,MATCH('4.6a'!N$4,'[1]4.6adata'!$A$2:$O$2,0),FALSE)</f>
        <v>0.27353842785198162</v>
      </c>
    </row>
    <row r="13" spans="1:26" x14ac:dyDescent="0.35">
      <c r="B13" s="76"/>
      <c r="C13" s="82" t="s">
        <v>135</v>
      </c>
      <c r="D13" s="83" t="s">
        <v>51</v>
      </c>
      <c r="E13" s="84">
        <f>VLOOKUP(_xlfn.CONCAT($A$2,$C13,$D13),'[1]4.6adata'!$A$2:$N$250,MATCH('4.6a'!E$4,'[1]4.6adata'!$A$2:$O$2,0),FALSE)</f>
        <v>1545</v>
      </c>
      <c r="F13" s="84">
        <f>VLOOKUP(_xlfn.CONCAT($A$2,$C13,$D13),'[1]4.6adata'!$A$2:$N$250,MATCH('4.6a'!F$4,'[1]4.6adata'!$A$2:$O$2,0),FALSE)</f>
        <v>1635</v>
      </c>
      <c r="G13" s="84">
        <f>VLOOKUP(_xlfn.CONCAT($A$2,$C13,$D13),'[1]4.6adata'!$A$2:$N$250,MATCH('4.6a'!G$4,'[1]4.6adata'!$A$2:$O$2,0),FALSE)</f>
        <v>1690</v>
      </c>
      <c r="H13" s="84">
        <f>VLOOKUP(_xlfn.CONCAT($A$2,$C13,$D13),'[1]4.6adata'!$A$2:$N$250,MATCH('4.6a'!H$4,'[1]4.6adata'!$A$2:$O$2,0),FALSE)</f>
        <v>1930</v>
      </c>
      <c r="I13" s="84">
        <f>VLOOKUP(_xlfn.CONCAT($A$2,$C13,$D13),'[1]4.6adata'!$A$2:$N$250,MATCH('4.6a'!I$4,'[1]4.6adata'!$A$2:$O$2,0),FALSE)</f>
        <v>2060</v>
      </c>
      <c r="J13" s="84">
        <f>VLOOKUP(_xlfn.CONCAT($A$2,$C13,$D13),'[1]4.6adata'!$A$2:$N$250,MATCH('4.6a'!J$4,'[1]4.6adata'!$A$2:$O$2,0),FALSE)</f>
        <v>2035</v>
      </c>
      <c r="K13" s="84">
        <f>VLOOKUP(_xlfn.CONCAT($A$2,$C13,$D13),'[1]4.6adata'!$A$2:$N$250,MATCH('4.6a'!K$4,'[1]4.6adata'!$A$2:$O$2,0),FALSE)</f>
        <v>2255</v>
      </c>
      <c r="L13" s="84">
        <f>VLOOKUP(_xlfn.CONCAT($A$2,$C13,$D13),'[1]4.6adata'!$A$2:$N$250,MATCH('4.6a'!L$4,'[1]4.6adata'!$A$2:$O$2,0),FALSE)</f>
        <v>2510</v>
      </c>
      <c r="M13" s="84">
        <f>VLOOKUP(_xlfn.CONCAT($A$2,$C13,$D13),'[1]4.6adata'!$A$2:$N$250,MATCH('4.6a'!M$4,'[1]4.6adata'!$A$2:$O$2,0),FALSE)</f>
        <v>2757</v>
      </c>
      <c r="N13" s="84">
        <f>VLOOKUP(_xlfn.CONCAT($A$2,$C13,$D13),'[1]4.6adata'!$A$2:$N$250,MATCH('4.6a'!N$4,'[1]4.6adata'!$A$2:$O$2,0),FALSE)</f>
        <v>2765</v>
      </c>
    </row>
    <row r="14" spans="1:26" x14ac:dyDescent="0.35">
      <c r="B14" s="76"/>
      <c r="C14" s="80" t="s">
        <v>135</v>
      </c>
      <c r="D14" s="83" t="s">
        <v>129</v>
      </c>
      <c r="E14" s="85">
        <f>VLOOKUP(_xlfn.CONCAT($A$2,$C14,$D14),'[1]4.6adata'!$A$2:$N$250,MATCH('4.6a'!E$4,'[1]4.6adata'!$A$2:$O$2,0),FALSE)</f>
        <v>0.10909558619831861</v>
      </c>
      <c r="F14" s="85">
        <f>VLOOKUP(_xlfn.CONCAT($A$2,$C14,$D14),'[1]4.6adata'!$A$2:$N$250,MATCH('4.6a'!F$4,'[1]4.6adata'!$A$2:$O$2,0),FALSE)</f>
        <v>0.11008858251159849</v>
      </c>
      <c r="G14" s="85">
        <f>VLOOKUP(_xlfn.CONCAT($A$2,$C14,$D14),'[1]4.6adata'!$A$2:$N$250,MATCH('4.6a'!G$4,'[1]4.6adata'!$A$2:$O$2,0),FALSE)</f>
        <v>0.10953956566315594</v>
      </c>
      <c r="H14" s="85">
        <f>VLOOKUP(_xlfn.CONCAT($A$2,$C14,$D14),'[1]4.6adata'!$A$2:$N$250,MATCH('4.6a'!H$4,'[1]4.6adata'!$A$2:$O$2,0),FALSE)</f>
        <v>0.11959643736051498</v>
      </c>
      <c r="I14" s="85">
        <f>VLOOKUP(_xlfn.CONCAT($A$2,$C14,$D14),'[1]4.6adata'!$A$2:$N$250,MATCH('4.6a'!I$4,'[1]4.6adata'!$A$2:$O$2,0),FALSE)</f>
        <v>0.11922507523822545</v>
      </c>
      <c r="J14" s="85">
        <f>VLOOKUP(_xlfn.CONCAT($A$2,$C14,$D14),'[1]4.6adata'!$A$2:$N$250,MATCH('4.6a'!J$4,'[1]4.6adata'!$A$2:$O$2,0),FALSE)</f>
        <v>0.11940225808136438</v>
      </c>
      <c r="K14" s="85">
        <f>VLOOKUP(_xlfn.CONCAT($A$2,$C14,$D14),'[1]4.6adata'!$A$2:$N$250,MATCH('4.6a'!K$4,'[1]4.6adata'!$A$2:$O$2,0),FALSE)</f>
        <v>0.13516035781758584</v>
      </c>
      <c r="L14" s="85">
        <f>VLOOKUP(_xlfn.CONCAT($A$2,$C14,$D14),'[1]4.6adata'!$A$2:$N$250,MATCH('4.6a'!L$4,'[1]4.6adata'!$A$2:$O$2,0),FALSE)</f>
        <v>0.14213658260130349</v>
      </c>
      <c r="M14" s="85">
        <f>VLOOKUP(_xlfn.CONCAT($A$2,$C14,$D14),'[1]4.6adata'!$A$2:$N$250,MATCH('4.6a'!M$4,'[1]4.6adata'!$A$2:$O$2,0),FALSE)</f>
        <v>0.14903508297745824</v>
      </c>
      <c r="N14" s="85">
        <f>VLOOKUP(_xlfn.CONCAT($A$2,$C14,$D14),'[1]4.6adata'!$A$2:$N$250,MATCH('4.6a'!N$4,'[1]4.6adata'!$A$2:$O$2,0),FALSE)</f>
        <v>0.15135756514123055</v>
      </c>
    </row>
    <row r="15" spans="1:26" x14ac:dyDescent="0.35">
      <c r="B15" s="76"/>
      <c r="C15" s="82" t="s">
        <v>136</v>
      </c>
      <c r="D15" s="83" t="s">
        <v>51</v>
      </c>
      <c r="E15" s="84">
        <f>VLOOKUP(_xlfn.CONCAT($A$2,$C15,$D15),'[1]4.6adata'!$A$2:$N$250,MATCH('4.6a'!E$4,'[1]4.6adata'!$A$2:$O$2,0),FALSE)</f>
        <v>750</v>
      </c>
      <c r="F15" s="84">
        <f>VLOOKUP(_xlfn.CONCAT($A$2,$C15,$D15),'[1]4.6adata'!$A$2:$N$250,MATCH('4.6a'!F$4,'[1]4.6adata'!$A$2:$O$2,0),FALSE)</f>
        <v>850</v>
      </c>
      <c r="G15" s="84">
        <f>VLOOKUP(_xlfn.CONCAT($A$2,$C15,$D15),'[1]4.6adata'!$A$2:$N$250,MATCH('4.6a'!G$4,'[1]4.6adata'!$A$2:$O$2,0),FALSE)</f>
        <v>960</v>
      </c>
      <c r="H15" s="84">
        <f>VLOOKUP(_xlfn.CONCAT($A$2,$C15,$D15),'[1]4.6adata'!$A$2:$N$250,MATCH('4.6a'!H$4,'[1]4.6adata'!$A$2:$O$2,0),FALSE)</f>
        <v>1025</v>
      </c>
      <c r="I15" s="84">
        <f>VLOOKUP(_xlfn.CONCAT($A$2,$C15,$D15),'[1]4.6adata'!$A$2:$N$250,MATCH('4.6a'!I$4,'[1]4.6adata'!$A$2:$O$2,0),FALSE)</f>
        <v>1090</v>
      </c>
      <c r="J15" s="84">
        <f>VLOOKUP(_xlfn.CONCAT($A$2,$C15,$D15),'[1]4.6adata'!$A$2:$N$250,MATCH('4.6a'!J$4,'[1]4.6adata'!$A$2:$O$2,0),FALSE)</f>
        <v>1015</v>
      </c>
      <c r="K15" s="84">
        <f>VLOOKUP(_xlfn.CONCAT($A$2,$C15,$D15),'[1]4.6adata'!$A$2:$N$250,MATCH('4.6a'!K$4,'[1]4.6adata'!$A$2:$O$2,0),FALSE)</f>
        <v>1070</v>
      </c>
      <c r="L15" s="84">
        <f>VLOOKUP(_xlfn.CONCAT($A$2,$C15,$D15),'[1]4.6adata'!$A$2:$N$250,MATCH('4.6a'!L$4,'[1]4.6adata'!$A$2:$O$2,0),FALSE)</f>
        <v>1080</v>
      </c>
      <c r="M15" s="84">
        <f>VLOOKUP(_xlfn.CONCAT($A$2,$C15,$D15),'[1]4.6adata'!$A$2:$N$250,MATCH('4.6a'!M$4,'[1]4.6adata'!$A$2:$O$2,0),FALSE)</f>
        <v>1108</v>
      </c>
      <c r="N15" s="84">
        <f>VLOOKUP(_xlfn.CONCAT($A$2,$C15,$D15),'[1]4.6adata'!$A$2:$N$250,MATCH('4.6a'!N$4,'[1]4.6adata'!$A$2:$O$2,0),FALSE)</f>
        <v>1105</v>
      </c>
    </row>
    <row r="16" spans="1:26" x14ac:dyDescent="0.35">
      <c r="B16" s="76"/>
      <c r="C16" s="80" t="s">
        <v>136</v>
      </c>
      <c r="D16" s="83" t="s">
        <v>129</v>
      </c>
      <c r="E16" s="85">
        <f>VLOOKUP(_xlfn.CONCAT($A$2,$C16,$D16),'[1]4.6adata'!$A$2:$N$250,MATCH('4.6a'!E$4,'[1]4.6adata'!$A$2:$O$2,0),FALSE)</f>
        <v>5.2916716136071969E-2</v>
      </c>
      <c r="F16" s="85">
        <f>VLOOKUP(_xlfn.CONCAT($A$2,$C16,$D16),'[1]4.6adata'!$A$2:$N$250,MATCH('4.6a'!F$4,'[1]4.6adata'!$A$2:$O$2,0),FALSE)</f>
        <v>5.7351541026184477E-2</v>
      </c>
      <c r="G16" s="85">
        <f>VLOOKUP(_xlfn.CONCAT($A$2,$C16,$D16),'[1]4.6adata'!$A$2:$N$250,MATCH('4.6a'!G$4,'[1]4.6adata'!$A$2:$O$2,0),FALSE)</f>
        <v>6.2186079265956234E-2</v>
      </c>
      <c r="H16" s="85">
        <f>VLOOKUP(_xlfn.CONCAT($A$2,$C16,$D16),'[1]4.6adata'!$A$2:$N$250,MATCH('4.6a'!H$4,'[1]4.6adata'!$A$2:$O$2,0),FALSE)</f>
        <v>6.3490254400803747E-2</v>
      </c>
      <c r="I16" s="85">
        <f>VLOOKUP(_xlfn.CONCAT($A$2,$C16,$D16),'[1]4.6adata'!$A$2:$N$250,MATCH('4.6a'!I$4,'[1]4.6adata'!$A$2:$O$2,0),FALSE)</f>
        <v>6.3230227811384321E-2</v>
      </c>
      <c r="J16" s="85">
        <f>VLOOKUP(_xlfn.CONCAT($A$2,$C16,$D16),'[1]4.6adata'!$A$2:$N$250,MATCH('4.6a'!J$4,'[1]4.6adata'!$A$2:$O$2,0),FALSE)</f>
        <v>5.9659169266901124E-2</v>
      </c>
      <c r="K16" s="85">
        <f>VLOOKUP(_xlfn.CONCAT($A$2,$C16,$D16),'[1]4.6adata'!$A$2:$N$250,MATCH('4.6a'!K$4,'[1]4.6adata'!$A$2:$O$2,0),FALSE)</f>
        <v>6.4007753433158385E-2</v>
      </c>
      <c r="L16" s="85">
        <f>VLOOKUP(_xlfn.CONCAT($A$2,$C16,$D16),'[1]4.6adata'!$A$2:$N$250,MATCH('4.6a'!L$4,'[1]4.6adata'!$A$2:$O$2,0),FALSE)</f>
        <v>6.1263814111646359E-2</v>
      </c>
      <c r="M16" s="85">
        <f>VLOOKUP(_xlfn.CONCAT($A$2,$C16,$D16),'[1]4.6adata'!$A$2:$N$250,MATCH('4.6a'!M$4,'[1]4.6adata'!$A$2:$O$2,0),FALSE)</f>
        <v>5.9895129466457649E-2</v>
      </c>
      <c r="N16" s="85">
        <f>VLOOKUP(_xlfn.CONCAT($A$2,$C16,$D16),'[1]4.6adata'!$A$2:$N$250,MATCH('4.6a'!N$4,'[1]4.6adata'!$A$2:$O$2,0),FALSE)</f>
        <v>6.0378804466827238E-2</v>
      </c>
    </row>
    <row r="17" spans="2:14" x14ac:dyDescent="0.35">
      <c r="B17" s="76"/>
      <c r="C17" s="82" t="s">
        <v>137</v>
      </c>
      <c r="D17" s="83" t="s">
        <v>51</v>
      </c>
      <c r="E17" s="84">
        <f>VLOOKUP(_xlfn.CONCAT($A$2,$C17,$D17),'[1]4.6adata'!$A$2:$N$250,MATCH('4.6a'!E$4,'[1]4.6adata'!$A$2:$O$2,0),FALSE)</f>
        <v>325</v>
      </c>
      <c r="F17" s="84">
        <f>VLOOKUP(_xlfn.CONCAT($A$2,$C17,$D17),'[1]4.6adata'!$A$2:$N$250,MATCH('4.6a'!F$4,'[1]4.6adata'!$A$2:$O$2,0),FALSE)</f>
        <v>375</v>
      </c>
      <c r="G17" s="84">
        <f>VLOOKUP(_xlfn.CONCAT($A$2,$C17,$D17),'[1]4.6adata'!$A$2:$N$250,MATCH('4.6a'!G$4,'[1]4.6adata'!$A$2:$O$2,0),FALSE)</f>
        <v>470</v>
      </c>
      <c r="H17" s="84">
        <f>VLOOKUP(_xlfn.CONCAT($A$2,$C17,$D17),'[1]4.6adata'!$A$2:$N$250,MATCH('4.6a'!H$4,'[1]4.6adata'!$A$2:$O$2,0),FALSE)</f>
        <v>445</v>
      </c>
      <c r="I17" s="84">
        <f>VLOOKUP(_xlfn.CONCAT($A$2,$C17,$D17),'[1]4.6adata'!$A$2:$N$250,MATCH('4.6a'!I$4,'[1]4.6adata'!$A$2:$O$2,0),FALSE)</f>
        <v>515</v>
      </c>
      <c r="J17" s="84">
        <f>VLOOKUP(_xlfn.CONCAT($A$2,$C17,$D17),'[1]4.6adata'!$A$2:$N$250,MATCH('4.6a'!J$4,'[1]4.6adata'!$A$2:$O$2,0),FALSE)</f>
        <v>530</v>
      </c>
      <c r="K17" s="84">
        <f>VLOOKUP(_xlfn.CONCAT($A$2,$C17,$D17),'[1]4.6adata'!$A$2:$N$250,MATCH('4.6a'!K$4,'[1]4.6adata'!$A$2:$O$2,0),FALSE)</f>
        <v>510</v>
      </c>
      <c r="L17" s="84">
        <f>VLOOKUP(_xlfn.CONCAT($A$2,$C17,$D17),'[1]4.6adata'!$A$2:$N$250,MATCH('4.6a'!L$4,'[1]4.6adata'!$A$2:$O$2,0),FALSE)</f>
        <v>585</v>
      </c>
      <c r="M17" s="84">
        <f>VLOOKUP(_xlfn.CONCAT($A$2,$C17,$D17),'[1]4.6adata'!$A$2:$N$250,MATCH('4.6a'!M$4,'[1]4.6adata'!$A$2:$O$2,0),FALSE)</f>
        <v>668</v>
      </c>
      <c r="N17" s="84">
        <f>VLOOKUP(_xlfn.CONCAT($A$2,$C17,$D17),'[1]4.6adata'!$A$2:$N$250,MATCH('4.6a'!N$4,'[1]4.6adata'!$A$2:$O$2,0),FALSE)</f>
        <v>685</v>
      </c>
    </row>
    <row r="18" spans="2:14" x14ac:dyDescent="0.35">
      <c r="B18" s="76"/>
      <c r="C18" s="80" t="s">
        <v>137</v>
      </c>
      <c r="D18" s="83" t="s">
        <v>129</v>
      </c>
      <c r="E18" s="85">
        <f>VLOOKUP(_xlfn.CONCAT($A$2,$C18,$D18),'[1]4.6adata'!$A$2:$N$250,MATCH('4.6a'!E$4,'[1]4.6adata'!$A$2:$O$2,0),FALSE)</f>
        <v>2.312624026866127E-2</v>
      </c>
      <c r="F18" s="85">
        <f>VLOOKUP(_xlfn.CONCAT($A$2,$C18,$D18),'[1]4.6adata'!$A$2:$N$250,MATCH('4.6a'!F$4,'[1]4.6adata'!$A$2:$O$2,0),FALSE)</f>
        <v>2.5249211908342502E-2</v>
      </c>
      <c r="G18" s="85">
        <f>VLOOKUP(_xlfn.CONCAT($A$2,$C18,$D18),'[1]4.6adata'!$A$2:$N$250,MATCH('4.6a'!G$4,'[1]4.6adata'!$A$2:$O$2,0),FALSE)</f>
        <v>3.0335099056554925E-2</v>
      </c>
      <c r="H18" s="85">
        <f>VLOOKUP(_xlfn.CONCAT($A$2,$C18,$D18),'[1]4.6adata'!$A$2:$N$250,MATCH('4.6a'!H$4,'[1]4.6adata'!$A$2:$O$2,0),FALSE)</f>
        <v>2.7487253944293334E-2</v>
      </c>
      <c r="I18" s="85">
        <f>VLOOKUP(_xlfn.CONCAT($A$2,$C18,$D18),'[1]4.6adata'!$A$2:$N$250,MATCH('4.6a'!I$4,'[1]4.6adata'!$A$2:$O$2,0),FALSE)</f>
        <v>2.9876931346132903E-2</v>
      </c>
      <c r="J18" s="85">
        <f>VLOOKUP(_xlfn.CONCAT($A$2,$C18,$D18),'[1]4.6adata'!$A$2:$N$250,MATCH('4.6a'!J$4,'[1]4.6adata'!$A$2:$O$2,0),FALSE)</f>
        <v>3.099624239955916E-2</v>
      </c>
      <c r="K18" s="85">
        <f>VLOOKUP(_xlfn.CONCAT($A$2,$C18,$D18),'[1]4.6adata'!$A$2:$N$250,MATCH('4.6a'!K$4,'[1]4.6adata'!$A$2:$O$2,0),FALSE)</f>
        <v>3.0465050249961965E-2</v>
      </c>
      <c r="L18" s="85">
        <f>VLOOKUP(_xlfn.CONCAT($A$2,$C18,$D18),'[1]4.6adata'!$A$2:$N$250,MATCH('4.6a'!L$4,'[1]4.6adata'!$A$2:$O$2,0),FALSE)</f>
        <v>3.304052139416265E-2</v>
      </c>
      <c r="M18" s="85">
        <f>VLOOKUP(_xlfn.CONCAT($A$2,$C18,$D18),'[1]4.6adata'!$A$2:$N$250,MATCH('4.6a'!M$4,'[1]4.6adata'!$A$2:$O$2,0),FALSE)</f>
        <v>3.6110060003243419E-2</v>
      </c>
      <c r="N18" s="85">
        <f>VLOOKUP(_xlfn.CONCAT($A$2,$C18,$D18),'[1]4.6adata'!$A$2:$N$250,MATCH('4.6a'!N$4,'[1]4.6adata'!$A$2:$O$2,0),FALSE)</f>
        <v>3.7606744033282243E-2</v>
      </c>
    </row>
    <row r="19" spans="2:14" x14ac:dyDescent="0.35">
      <c r="B19" s="76"/>
      <c r="C19" s="82" t="s">
        <v>138</v>
      </c>
      <c r="D19" s="83" t="s">
        <v>51</v>
      </c>
      <c r="E19" s="84">
        <f>VLOOKUP(_xlfn.CONCAT($A$2,$C19,$D19),'[1]4.6adata'!$A$2:$N$250,MATCH('4.6a'!E$4,'[1]4.6adata'!$A$2:$O$2,0),FALSE)</f>
        <v>180</v>
      </c>
      <c r="F19" s="84">
        <f>VLOOKUP(_xlfn.CONCAT($A$2,$C19,$D19),'[1]4.6adata'!$A$2:$N$250,MATCH('4.6a'!F$4,'[1]4.6adata'!$A$2:$O$2,0),FALSE)</f>
        <v>175</v>
      </c>
      <c r="G19" s="84">
        <f>VLOOKUP(_xlfn.CONCAT($A$2,$C19,$D19),'[1]4.6adata'!$A$2:$N$250,MATCH('4.6a'!G$4,'[1]4.6adata'!$A$2:$O$2,0),FALSE)</f>
        <v>220</v>
      </c>
      <c r="H19" s="84">
        <f>VLOOKUP(_xlfn.CONCAT($A$2,$C19,$D19),'[1]4.6adata'!$A$2:$N$250,MATCH('4.6a'!H$4,'[1]4.6adata'!$A$2:$O$2,0),FALSE)</f>
        <v>225</v>
      </c>
      <c r="I19" s="84">
        <f>VLOOKUP(_xlfn.CONCAT($A$2,$C19,$D19),'[1]4.6adata'!$A$2:$N$250,MATCH('4.6a'!I$4,'[1]4.6adata'!$A$2:$O$2,0),FALSE)</f>
        <v>260</v>
      </c>
      <c r="J19" s="84">
        <f>VLOOKUP(_xlfn.CONCAT($A$2,$C19,$D19),'[1]4.6adata'!$A$2:$N$250,MATCH('4.6a'!J$4,'[1]4.6adata'!$A$2:$O$2,0),FALSE)</f>
        <v>320</v>
      </c>
      <c r="K19" s="84">
        <f>VLOOKUP(_xlfn.CONCAT($A$2,$C19,$D19),'[1]4.6adata'!$A$2:$N$250,MATCH('4.6a'!K$4,'[1]4.6adata'!$A$2:$O$2,0),FALSE)</f>
        <v>370</v>
      </c>
      <c r="L19" s="84">
        <f>VLOOKUP(_xlfn.CONCAT($A$2,$C19,$D19),'[1]4.6adata'!$A$2:$N$250,MATCH('4.6a'!L$4,'[1]4.6adata'!$A$2:$O$2,0),FALSE)</f>
        <v>385</v>
      </c>
      <c r="M19" s="84">
        <f>VLOOKUP(_xlfn.CONCAT($A$2,$C19,$D19),'[1]4.6adata'!$A$2:$N$250,MATCH('4.6a'!M$4,'[1]4.6adata'!$A$2:$O$2,0),FALSE)</f>
        <v>400</v>
      </c>
      <c r="N19" s="84">
        <f>VLOOKUP(_xlfn.CONCAT($A$2,$C19,$D19),'[1]4.6adata'!$A$2:$N$250,MATCH('4.6a'!N$4,'[1]4.6adata'!$A$2:$O$2,0),FALSE)</f>
        <v>440</v>
      </c>
    </row>
    <row r="20" spans="2:14" x14ac:dyDescent="0.35">
      <c r="B20" s="76"/>
      <c r="C20" s="80" t="s">
        <v>138</v>
      </c>
      <c r="D20" s="83" t="s">
        <v>129</v>
      </c>
      <c r="E20" s="85">
        <f>VLOOKUP(_xlfn.CONCAT($A$2,$C20,$D20),'[1]4.6adata'!$A$2:$N$250,MATCH('4.6a'!E$4,'[1]4.6adata'!$A$2:$O$2,0),FALSE)</f>
        <v>1.2768760211898661E-2</v>
      </c>
      <c r="F20" s="85">
        <f>VLOOKUP(_xlfn.CONCAT($A$2,$C20,$D20),'[1]4.6adata'!$A$2:$N$250,MATCH('4.6a'!F$4,'[1]4.6adata'!$A$2:$O$2,0),FALSE)</f>
        <v>1.1911706819810453E-2</v>
      </c>
      <c r="G20" s="85">
        <f>VLOOKUP(_xlfn.CONCAT($A$2,$C20,$D20),'[1]4.6adata'!$A$2:$N$250,MATCH('4.6a'!G$4,'[1]4.6adata'!$A$2:$O$2,0),FALSE)</f>
        <v>1.4149087105560215E-2</v>
      </c>
      <c r="H20" s="85">
        <f>VLOOKUP(_xlfn.CONCAT($A$2,$C20,$D20),'[1]4.6adata'!$A$2:$N$250,MATCH('4.6a'!H$4,'[1]4.6adata'!$A$2:$O$2,0),FALSE)</f>
        <v>1.3809285186453843E-2</v>
      </c>
      <c r="I20" s="85">
        <f>VLOOKUP(_xlfn.CONCAT($A$2,$C20,$D20),'[1]4.6adata'!$A$2:$N$250,MATCH('4.6a'!I$4,'[1]4.6adata'!$A$2:$O$2,0),FALSE)</f>
        <v>1.5012313815800144E-2</v>
      </c>
      <c r="J20" s="85">
        <f>VLOOKUP(_xlfn.CONCAT($A$2,$C20,$D20),'[1]4.6adata'!$A$2:$N$250,MATCH('4.6a'!J$4,'[1]4.6adata'!$A$2:$O$2,0),FALSE)</f>
        <v>1.8812649903492518E-2</v>
      </c>
      <c r="K20" s="85">
        <f>VLOOKUP(_xlfn.CONCAT($A$2,$C20,$D20),'[1]4.6adata'!$A$2:$N$250,MATCH('4.6a'!K$4,'[1]4.6adata'!$A$2:$O$2,0),FALSE)</f>
        <v>2.2090455921516851E-2</v>
      </c>
      <c r="L20" s="85">
        <f>VLOOKUP(_xlfn.CONCAT($A$2,$C20,$D20),'[1]4.6adata'!$A$2:$N$250,MATCH('4.6a'!L$4,'[1]4.6adata'!$A$2:$O$2,0),FALSE)</f>
        <v>2.1762538962879004E-2</v>
      </c>
      <c r="M20" s="85">
        <f>VLOOKUP(_xlfn.CONCAT($A$2,$C20,$D20),'[1]4.6adata'!$A$2:$N$250,MATCH('4.6a'!M$4,'[1]4.6adata'!$A$2:$O$2,0),FALSE)</f>
        <v>2.1622790421103842E-2</v>
      </c>
      <c r="N20" s="85">
        <f>VLOOKUP(_xlfn.CONCAT($A$2,$C20,$D20),'[1]4.6adata'!$A$2:$N$250,MATCH('4.6a'!N$4,'[1]4.6adata'!$A$2:$O$2,0),FALSE)</f>
        <v>2.4195314210641559E-2</v>
      </c>
    </row>
    <row r="21" spans="2:14" ht="29" x14ac:dyDescent="0.35">
      <c r="B21" s="70" t="s">
        <v>139</v>
      </c>
      <c r="C21" s="86" t="s">
        <v>140</v>
      </c>
      <c r="D21" s="71" t="s">
        <v>51</v>
      </c>
      <c r="E21" s="87" t="str">
        <f>VLOOKUP(_xlfn.CONCAT($A$2,$C21,$D21),'[1]4.6adata'!$A$2:$N$250,MATCH('4.6a'!E$4,'[1]4.6adata'!$A$2:$O$2,0),FALSE)</f>
        <v>-</v>
      </c>
      <c r="F21" s="87" t="str">
        <f>VLOOKUP(_xlfn.CONCAT($A$2,$C21,$D21),'[1]4.6adata'!$A$2:$N$250,MATCH('4.6a'!F$4,'[1]4.6adata'!$A$2:$O$2,0),FALSE)</f>
        <v>-</v>
      </c>
      <c r="G21" s="87" t="str">
        <f>VLOOKUP(_xlfn.CONCAT($A$2,$C21,$D21),'[1]4.6adata'!$A$2:$N$250,MATCH('4.6a'!G$4,'[1]4.6adata'!$A$2:$O$2,0),FALSE)</f>
        <v>-</v>
      </c>
      <c r="H21" s="87" t="str">
        <f>VLOOKUP(_xlfn.CONCAT($A$2,$C21,$D21),'[1]4.6adata'!$A$2:$N$250,MATCH('4.6a'!H$4,'[1]4.6adata'!$A$2:$O$2,0),FALSE)</f>
        <v>-</v>
      </c>
      <c r="I21" s="87" t="str">
        <f>VLOOKUP(_xlfn.CONCAT($A$2,$C21,$D21),'[1]4.6adata'!$A$2:$N$250,MATCH('4.6a'!I$4,'[1]4.6adata'!$A$2:$O$2,0),FALSE)</f>
        <v>-</v>
      </c>
      <c r="J21" s="72">
        <f>VLOOKUP(_xlfn.CONCAT($A$2,$C21,$D21),'[1]4.6adata'!$A$2:$N$250,MATCH('4.6a'!J$4,'[1]4.6adata'!$A$2:$O$2,0),FALSE)</f>
        <v>1440</v>
      </c>
      <c r="K21" s="72">
        <f>VLOOKUP(_xlfn.CONCAT($A$2,$C21,$D21),'[1]4.6adata'!$A$2:$N$250,MATCH('4.6a'!K$4,'[1]4.6adata'!$A$2:$O$2,0),FALSE)</f>
        <v>1455</v>
      </c>
      <c r="L21" s="72">
        <f>VLOOKUP(_xlfn.CONCAT($A$2,$C21,$D21),'[1]4.6adata'!$A$2:$N$250,MATCH('4.6a'!L$4,'[1]4.6adata'!$A$2:$O$2,0),FALSE)</f>
        <v>1535</v>
      </c>
      <c r="M21" s="72">
        <f>VLOOKUP(_xlfn.CONCAT($A$2,$C21,$D21),'[1]4.6adata'!$A$2:$N$250,MATCH('4.6a'!M$4,'[1]4.6adata'!$A$2:$O$2,0),FALSE)</f>
        <v>1570</v>
      </c>
      <c r="N21" s="72">
        <f>VLOOKUP(_xlfn.CONCAT($A$2,$C21,$D21),'[1]4.6adata'!$A$2:$N$250,MATCH('4.6a'!N$4,'[1]4.6adata'!$A$2:$O$2,0),FALSE)</f>
        <v>1600</v>
      </c>
    </row>
    <row r="22" spans="2:14" x14ac:dyDescent="0.35">
      <c r="B22" s="70"/>
      <c r="C22" s="73" t="s">
        <v>140</v>
      </c>
      <c r="D22" s="71" t="s">
        <v>129</v>
      </c>
      <c r="E22" s="87" t="str">
        <f>VLOOKUP(_xlfn.CONCAT($A$2,$C22,$D22),'[1]4.6adata'!$A$2:$N$250,MATCH('4.6a'!E$4,'[1]4.6adata'!$A$2:$O$2,0),FALSE)</f>
        <v>-</v>
      </c>
      <c r="F22" s="87" t="str">
        <f>VLOOKUP(_xlfn.CONCAT($A$2,$C22,$D22),'[1]4.6adata'!$A$2:$N$250,MATCH('4.6a'!F$4,'[1]4.6adata'!$A$2:$O$2,0),FALSE)</f>
        <v>-</v>
      </c>
      <c r="G22" s="87" t="str">
        <f>VLOOKUP(_xlfn.CONCAT($A$2,$C22,$D22),'[1]4.6adata'!$A$2:$N$250,MATCH('4.6a'!G$4,'[1]4.6adata'!$A$2:$O$2,0),FALSE)</f>
        <v>-</v>
      </c>
      <c r="H22" s="87" t="str">
        <f>VLOOKUP(_xlfn.CONCAT($A$2,$C22,$D22),'[1]4.6adata'!$A$2:$N$250,MATCH('4.6a'!H$4,'[1]4.6adata'!$A$2:$O$2,0),FALSE)</f>
        <v>-</v>
      </c>
      <c r="I22" s="87" t="str">
        <f>VLOOKUP(_xlfn.CONCAT($A$2,$C22,$D22),'[1]4.6adata'!$A$2:$N$250,MATCH('4.6a'!I$4,'[1]4.6adata'!$A$2:$O$2,0),FALSE)</f>
        <v>-</v>
      </c>
      <c r="J22" s="74">
        <f>VLOOKUP(_xlfn.CONCAT($A$2,$C22,$D22),'[1]4.6adata'!$A$2:$N$250,MATCH('4.6a'!J$4,'[1]4.6adata'!$A$2:$O$2,0),FALSE)</f>
        <v>8.6616541353383453E-2</v>
      </c>
      <c r="K22" s="74">
        <f>VLOOKUP(_xlfn.CONCAT($A$2,$C22,$D22),'[1]4.6adata'!$A$2:$N$250,MATCH('4.6a'!K$4,'[1]4.6adata'!$A$2:$O$2,0),FALSE)</f>
        <v>8.9569720133152508E-2</v>
      </c>
      <c r="L22" s="74">
        <f>VLOOKUP(_xlfn.CONCAT($A$2,$C22,$D22),'[1]4.6adata'!$A$2:$N$250,MATCH('4.6a'!L$4,'[1]4.6adata'!$A$2:$O$2,0),FALSE)</f>
        <v>8.9438463776549321E-2</v>
      </c>
      <c r="M22" s="74">
        <f>VLOOKUP(_xlfn.CONCAT($A$2,$C22,$D22),'[1]4.6adata'!$A$2:$N$250,MATCH('4.6a'!M$4,'[1]4.6adata'!$A$2:$O$2,0),FALSE)</f>
        <v>8.8793492995933129E-2</v>
      </c>
      <c r="N22" s="74">
        <f>VLOOKUP(_xlfn.CONCAT($A$2,$C22,$D22),'[1]4.6adata'!$A$2:$N$250,MATCH('4.6a'!N$4,'[1]4.6adata'!$A$2:$O$2,0),FALSE)</f>
        <v>9.0003377237419788E-2</v>
      </c>
    </row>
    <row r="23" spans="2:14" x14ac:dyDescent="0.35">
      <c r="B23" s="70"/>
      <c r="C23" s="71" t="s">
        <v>141</v>
      </c>
      <c r="D23" s="75" t="s">
        <v>51</v>
      </c>
      <c r="E23" s="87" t="str">
        <f>VLOOKUP(_xlfn.CONCAT($A$2,$C23,$D23),'[1]4.6adata'!$A$2:$N$250,MATCH('4.6a'!E$4,'[1]4.6adata'!$A$2:$O$2,0),FALSE)</f>
        <v>-</v>
      </c>
      <c r="F23" s="87" t="str">
        <f>VLOOKUP(_xlfn.CONCAT($A$2,$C23,$D23),'[1]4.6adata'!$A$2:$N$250,MATCH('4.6a'!F$4,'[1]4.6adata'!$A$2:$O$2,0),FALSE)</f>
        <v>-</v>
      </c>
      <c r="G23" s="87" t="str">
        <f>VLOOKUP(_xlfn.CONCAT($A$2,$C23,$D23),'[1]4.6adata'!$A$2:$N$250,MATCH('4.6a'!G$4,'[1]4.6adata'!$A$2:$O$2,0),FALSE)</f>
        <v>-</v>
      </c>
      <c r="H23" s="87" t="str">
        <f>VLOOKUP(_xlfn.CONCAT($A$2,$C23,$D23),'[1]4.6adata'!$A$2:$N$250,MATCH('4.6a'!H$4,'[1]4.6adata'!$A$2:$O$2,0),FALSE)</f>
        <v>-</v>
      </c>
      <c r="I23" s="87" t="str">
        <f>VLOOKUP(_xlfn.CONCAT($A$2,$C23,$D23),'[1]4.6adata'!$A$2:$N$250,MATCH('4.6a'!I$4,'[1]4.6adata'!$A$2:$O$2,0),FALSE)</f>
        <v>-</v>
      </c>
      <c r="J23" s="72">
        <f>VLOOKUP(_xlfn.CONCAT($A$2,$C23,$D23),'[1]4.6adata'!$A$2:$N$250,MATCH('4.6a'!J$4,'[1]4.6adata'!$A$2:$O$2,0),FALSE)</f>
        <v>15185</v>
      </c>
      <c r="K23" s="72">
        <f>VLOOKUP(_xlfn.CONCAT($A$2,$C23,$D23),'[1]4.6adata'!$A$2:$N$250,MATCH('4.6a'!K$4,'[1]4.6adata'!$A$2:$O$2,0),FALSE)</f>
        <v>14770</v>
      </c>
      <c r="L23" s="72">
        <f>VLOOKUP(_xlfn.CONCAT($A$2,$C23,$D23),'[1]4.6adata'!$A$2:$N$250,MATCH('4.6a'!L$4,'[1]4.6adata'!$A$2:$O$2,0),FALSE)</f>
        <v>15650</v>
      </c>
      <c r="M23" s="72">
        <f>VLOOKUP(_xlfn.CONCAT($A$2,$C23,$D23),'[1]4.6adata'!$A$2:$N$250,MATCH('4.6a'!M$4,'[1]4.6adata'!$A$2:$O$2,0),FALSE)</f>
        <v>16130</v>
      </c>
      <c r="N23" s="72">
        <f>VLOOKUP(_xlfn.CONCAT($A$2,$C23,$D23),'[1]4.6adata'!$A$2:$N$250,MATCH('4.6a'!N$4,'[1]4.6adata'!$A$2:$O$2,0),FALSE)</f>
        <v>16165</v>
      </c>
    </row>
    <row r="24" spans="2:14" x14ac:dyDescent="0.35">
      <c r="B24" s="70"/>
      <c r="C24" s="73" t="s">
        <v>141</v>
      </c>
      <c r="D24" s="71" t="s">
        <v>129</v>
      </c>
      <c r="E24" s="87" t="str">
        <f>VLOOKUP(_xlfn.CONCAT($A$2,$C24,$D24),'[1]4.6adata'!$A$2:$N$250,MATCH('4.6a'!E$4,'[1]4.6adata'!$A$2:$O$2,0),FALSE)</f>
        <v>-</v>
      </c>
      <c r="F24" s="87" t="str">
        <f>VLOOKUP(_xlfn.CONCAT($A$2,$C24,$D24),'[1]4.6adata'!$A$2:$N$250,MATCH('4.6a'!F$4,'[1]4.6adata'!$A$2:$O$2,0),FALSE)</f>
        <v>-</v>
      </c>
      <c r="G24" s="87" t="str">
        <f>VLOOKUP(_xlfn.CONCAT($A$2,$C24,$D24),'[1]4.6adata'!$A$2:$N$250,MATCH('4.6a'!G$4,'[1]4.6adata'!$A$2:$O$2,0),FALSE)</f>
        <v>-</v>
      </c>
      <c r="H24" s="87" t="str">
        <f>VLOOKUP(_xlfn.CONCAT($A$2,$C24,$D24),'[1]4.6adata'!$A$2:$N$250,MATCH('4.6a'!H$4,'[1]4.6adata'!$A$2:$O$2,0),FALSE)</f>
        <v>-</v>
      </c>
      <c r="I24" s="87" t="str">
        <f>VLOOKUP(_xlfn.CONCAT($A$2,$C24,$D24),'[1]4.6adata'!$A$2:$N$250,MATCH('4.6a'!I$4,'[1]4.6adata'!$A$2:$O$2,0),FALSE)</f>
        <v>-</v>
      </c>
      <c r="J24" s="74">
        <f>VLOOKUP(_xlfn.CONCAT($A$2,$C24,$D24),'[1]4.6adata'!$A$2:$N$250,MATCH('4.6a'!J$4,'[1]4.6adata'!$A$2:$O$2,0),FALSE)</f>
        <v>0.91338345864661652</v>
      </c>
      <c r="K24" s="74">
        <f>VLOOKUP(_xlfn.CONCAT($A$2,$C24,$D24),'[1]4.6adata'!$A$2:$N$250,MATCH('4.6a'!K$4,'[1]4.6adata'!$A$2:$O$2,0),FALSE)</f>
        <v>0.91043027986684744</v>
      </c>
      <c r="L24" s="74">
        <f>VLOOKUP(_xlfn.CONCAT($A$2,$C24,$D24),'[1]4.6adata'!$A$2:$N$250,MATCH('4.6a'!L$4,'[1]4.6adata'!$A$2:$O$2,0),FALSE)</f>
        <v>0.91056153622345071</v>
      </c>
      <c r="M24" s="74">
        <f>VLOOKUP(_xlfn.CONCAT($A$2,$C24,$D24),'[1]4.6adata'!$A$2:$N$250,MATCH('4.6a'!M$4,'[1]4.6adata'!$A$2:$O$2,0),FALSE)</f>
        <v>0.91120650700406691</v>
      </c>
      <c r="N24" s="74">
        <f>VLOOKUP(_xlfn.CONCAT($A$2,$C24,$D24),'[1]4.6adata'!$A$2:$N$250,MATCH('4.6a'!N$4,'[1]4.6adata'!$A$2:$O$2,0),FALSE)</f>
        <v>0.9099966227625802</v>
      </c>
    </row>
    <row r="25" spans="2:14" x14ac:dyDescent="0.35">
      <c r="B25" s="88" t="s">
        <v>142</v>
      </c>
      <c r="C25" s="77" t="s">
        <v>143</v>
      </c>
      <c r="D25" s="78" t="s">
        <v>51</v>
      </c>
      <c r="E25" s="89" t="str">
        <f>VLOOKUP(_xlfn.CONCAT($A$2,$C25,$D25),'[1]4.6adata'!$A$2:$N$250,MATCH('4.6a'!E$4,'[1]4.6adata'!$A$2:$O$2,0),FALSE)</f>
        <v>-</v>
      </c>
      <c r="F25" s="89" t="str">
        <f>VLOOKUP(_xlfn.CONCAT($A$2,$C25,$D25),'[1]4.6adata'!$A$2:$N$250,MATCH('4.6a'!F$4,'[1]4.6adata'!$A$2:$O$2,0),FALSE)</f>
        <v>-</v>
      </c>
      <c r="G25" s="89" t="str">
        <f>VLOOKUP(_xlfn.CONCAT($A$2,$C25,$D25),'[1]4.6adata'!$A$2:$N$250,MATCH('4.6a'!G$4,'[1]4.6adata'!$A$2:$O$2,0),FALSE)</f>
        <v>-</v>
      </c>
      <c r="H25" s="89" t="str">
        <f>VLOOKUP(_xlfn.CONCAT($A$2,$C25,$D25),'[1]4.6adata'!$A$2:$N$250,MATCH('4.6a'!H$4,'[1]4.6adata'!$A$2:$O$2,0),FALSE)</f>
        <v>-</v>
      </c>
      <c r="I25" s="89" t="str">
        <f>VLOOKUP(_xlfn.CONCAT($A$2,$C25,$D25),'[1]4.6adata'!$A$2:$N$250,MATCH('4.6a'!I$4,'[1]4.6adata'!$A$2:$O$2,0),FALSE)</f>
        <v>-</v>
      </c>
      <c r="J25" s="79">
        <f>VLOOKUP(_xlfn.CONCAT($A$2,$C25,$D25),'[1]4.6adata'!$A$2:$N$250,MATCH('4.6a'!J$4,'[1]4.6adata'!$A$2:$O$2,0),FALSE)</f>
        <v>2035</v>
      </c>
      <c r="K25" s="79">
        <f>VLOOKUP(_xlfn.CONCAT($A$2,$C25,$D25),'[1]4.6adata'!$A$2:$N$250,MATCH('4.6a'!K$4,'[1]4.6adata'!$A$2:$O$2,0),FALSE)</f>
        <v>2060</v>
      </c>
      <c r="L25" s="79">
        <f>VLOOKUP(_xlfn.CONCAT($A$2,$C25,$D25),'[1]4.6adata'!$A$2:$N$250,MATCH('4.6a'!L$4,'[1]4.6adata'!$A$2:$O$2,0),FALSE)</f>
        <v>2240</v>
      </c>
      <c r="M25" s="79">
        <f>VLOOKUP(_xlfn.CONCAT($A$2,$C25,$D25),'[1]4.6adata'!$A$2:$N$250,MATCH('4.6a'!M$4,'[1]4.6adata'!$A$2:$O$2,0),FALSE)</f>
        <v>2415</v>
      </c>
      <c r="N25" s="79">
        <f>VLOOKUP(_xlfn.CONCAT($A$2,$C25,$D25),'[1]4.6adata'!$A$2:$N$250,MATCH('4.6a'!N$4,'[1]4.6adata'!$A$2:$O$2,0),FALSE)</f>
        <v>2615</v>
      </c>
    </row>
    <row r="26" spans="2:14" x14ac:dyDescent="0.35">
      <c r="B26" s="88"/>
      <c r="C26" s="80" t="s">
        <v>143</v>
      </c>
      <c r="D26" s="78" t="s">
        <v>129</v>
      </c>
      <c r="E26" s="89" t="str">
        <f>VLOOKUP(_xlfn.CONCAT($A$2,$C26,$D26),'[1]4.6adata'!$A$2:$N$250,MATCH('4.6a'!E$4,'[1]4.6adata'!$A$2:$O$2,0),FALSE)</f>
        <v>-</v>
      </c>
      <c r="F26" s="89" t="str">
        <f>VLOOKUP(_xlfn.CONCAT($A$2,$C26,$D26),'[1]4.6adata'!$A$2:$N$250,MATCH('4.6a'!F$4,'[1]4.6adata'!$A$2:$O$2,0),FALSE)</f>
        <v>-</v>
      </c>
      <c r="G26" s="89" t="str">
        <f>VLOOKUP(_xlfn.CONCAT($A$2,$C26,$D26),'[1]4.6adata'!$A$2:$N$250,MATCH('4.6a'!G$4,'[1]4.6adata'!$A$2:$O$2,0),FALSE)</f>
        <v>-</v>
      </c>
      <c r="H26" s="89" t="str">
        <f>VLOOKUP(_xlfn.CONCAT($A$2,$C26,$D26),'[1]4.6adata'!$A$2:$N$250,MATCH('4.6a'!H$4,'[1]4.6adata'!$A$2:$O$2,0),FALSE)</f>
        <v>-</v>
      </c>
      <c r="I26" s="89" t="str">
        <f>VLOOKUP(_xlfn.CONCAT($A$2,$C26,$D26),'[1]4.6adata'!$A$2:$N$250,MATCH('4.6a'!I$4,'[1]4.6adata'!$A$2:$O$2,0),FALSE)</f>
        <v>-</v>
      </c>
      <c r="J26" s="81">
        <f>VLOOKUP(_xlfn.CONCAT($A$2,$C26,$D26),'[1]4.6adata'!$A$2:$N$250,MATCH('4.6a'!J$4,'[1]4.6adata'!$A$2:$O$2,0),FALSE)</f>
        <v>8.0118110236220494E-2</v>
      </c>
      <c r="K26" s="81">
        <f>VLOOKUP(_xlfn.CONCAT($A$2,$C26,$D26),'[1]4.6adata'!$A$2:$N$250,MATCH('4.6a'!K$4,'[1]4.6adata'!$A$2:$O$2,0),FALSE)</f>
        <v>8.2127337240362003E-2</v>
      </c>
      <c r="L26" s="81">
        <f>VLOOKUP(_xlfn.CONCAT($A$2,$C26,$D26),'[1]4.6adata'!$A$2:$N$250,MATCH('4.6a'!L$4,'[1]4.6adata'!$A$2:$O$2,0),FALSE)</f>
        <v>8.5235920852359204E-2</v>
      </c>
      <c r="M26" s="81">
        <f>VLOOKUP(_xlfn.CONCAT($A$2,$C26,$D26),'[1]4.6adata'!$A$2:$N$250,MATCH('4.6a'!M$4,'[1]4.6adata'!$A$2:$O$2,0),FALSE)</f>
        <v>8.8079687671032941E-2</v>
      </c>
      <c r="N26" s="81">
        <f>VLOOKUP(_xlfn.CONCAT($A$2,$C26,$D26),'[1]4.6adata'!$A$2:$N$250,MATCH('4.6a'!N$4,'[1]4.6adata'!$A$2:$O$2,0),FALSE)</f>
        <v>9.6043746330005869E-2</v>
      </c>
    </row>
    <row r="27" spans="2:14" x14ac:dyDescent="0.35">
      <c r="B27" s="88"/>
      <c r="C27" s="77" t="s">
        <v>144</v>
      </c>
      <c r="D27" s="78" t="s">
        <v>51</v>
      </c>
      <c r="E27" s="89" t="str">
        <f>VLOOKUP(_xlfn.CONCAT($A$2,$C27,$D27),'[1]4.6adata'!$A$2:$N$250,MATCH('4.6a'!E$4,'[1]4.6adata'!$A$2:$O$2,0),FALSE)</f>
        <v>-</v>
      </c>
      <c r="F27" s="89" t="str">
        <f>VLOOKUP(_xlfn.CONCAT($A$2,$C27,$D27),'[1]4.6adata'!$A$2:$N$250,MATCH('4.6a'!F$4,'[1]4.6adata'!$A$2:$O$2,0),FALSE)</f>
        <v>-</v>
      </c>
      <c r="G27" s="89" t="str">
        <f>VLOOKUP(_xlfn.CONCAT($A$2,$C27,$D27),'[1]4.6adata'!$A$2:$N$250,MATCH('4.6a'!G$4,'[1]4.6adata'!$A$2:$O$2,0),FALSE)</f>
        <v>-</v>
      </c>
      <c r="H27" s="89" t="str">
        <f>VLOOKUP(_xlfn.CONCAT($A$2,$C27,$D27),'[1]4.6adata'!$A$2:$N$250,MATCH('4.6a'!H$4,'[1]4.6adata'!$A$2:$O$2,0),FALSE)</f>
        <v>-</v>
      </c>
      <c r="I27" s="89" t="str">
        <f>VLOOKUP(_xlfn.CONCAT($A$2,$C27,$D27),'[1]4.6adata'!$A$2:$N$250,MATCH('4.6a'!I$4,'[1]4.6adata'!$A$2:$O$2,0),FALSE)</f>
        <v>-</v>
      </c>
      <c r="J27" s="79">
        <f>VLOOKUP(_xlfn.CONCAT($A$2,$C27,$D27),'[1]4.6adata'!$A$2:$N$250,MATCH('4.6a'!J$4,'[1]4.6adata'!$A$2:$O$2,0),FALSE)</f>
        <v>23365</v>
      </c>
      <c r="K27" s="79">
        <f>VLOOKUP(_xlfn.CONCAT($A$2,$C27,$D27),'[1]4.6adata'!$A$2:$N$250,MATCH('4.6a'!K$4,'[1]4.6adata'!$A$2:$O$2,0),FALSE)</f>
        <v>23025</v>
      </c>
      <c r="L27" s="79">
        <f>VLOOKUP(_xlfn.CONCAT($A$2,$C27,$D27),'[1]4.6adata'!$A$2:$N$250,MATCH('4.6a'!L$4,'[1]4.6adata'!$A$2:$O$2,0),FALSE)</f>
        <v>24040</v>
      </c>
      <c r="M27" s="79">
        <f>VLOOKUP(_xlfn.CONCAT($A$2,$C27,$D27),'[1]4.6adata'!$A$2:$N$250,MATCH('4.6a'!M$4,'[1]4.6adata'!$A$2:$O$2,0),FALSE)</f>
        <v>24995</v>
      </c>
      <c r="N27" s="79">
        <f>VLOOKUP(_xlfn.CONCAT($A$2,$C27,$D27),'[1]4.6adata'!$A$2:$N$250,MATCH('4.6a'!N$4,'[1]4.6adata'!$A$2:$O$2,0),FALSE)</f>
        <v>24630</v>
      </c>
    </row>
    <row r="28" spans="2:14" x14ac:dyDescent="0.35">
      <c r="B28" s="88"/>
      <c r="C28" s="80" t="s">
        <v>144</v>
      </c>
      <c r="D28" s="78" t="s">
        <v>129</v>
      </c>
      <c r="E28" s="89" t="str">
        <f>VLOOKUP(_xlfn.CONCAT($A$2,$C28,$D28),'[1]4.6adata'!$A$2:$N$250,MATCH('4.6a'!E$4,'[1]4.6adata'!$A$2:$O$2,0),FALSE)</f>
        <v>-</v>
      </c>
      <c r="F28" s="89" t="str">
        <f>VLOOKUP(_xlfn.CONCAT($A$2,$C28,$D28),'[1]4.6adata'!$A$2:$N$250,MATCH('4.6a'!F$4,'[1]4.6adata'!$A$2:$O$2,0),FALSE)</f>
        <v>-</v>
      </c>
      <c r="G28" s="89" t="str">
        <f>VLOOKUP(_xlfn.CONCAT($A$2,$C28,$D28),'[1]4.6adata'!$A$2:$N$250,MATCH('4.6a'!G$4,'[1]4.6adata'!$A$2:$O$2,0),FALSE)</f>
        <v>-</v>
      </c>
      <c r="H28" s="89" t="str">
        <f>VLOOKUP(_xlfn.CONCAT($A$2,$C28,$D28),'[1]4.6adata'!$A$2:$N$250,MATCH('4.6a'!H$4,'[1]4.6adata'!$A$2:$O$2,0),FALSE)</f>
        <v>-</v>
      </c>
      <c r="I28" s="89" t="str">
        <f>VLOOKUP(_xlfn.CONCAT($A$2,$C28,$D28),'[1]4.6adata'!$A$2:$N$250,MATCH('4.6a'!I$4,'[1]4.6adata'!$A$2:$O$2,0),FALSE)</f>
        <v>-</v>
      </c>
      <c r="J28" s="81">
        <f>VLOOKUP(_xlfn.CONCAT($A$2,$C28,$D28),'[1]4.6adata'!$A$2:$N$250,MATCH('4.6a'!J$4,'[1]4.6adata'!$A$2:$O$2,0),FALSE)</f>
        <v>0.91988188976378005</v>
      </c>
      <c r="K28" s="81">
        <f>VLOOKUP(_xlfn.CONCAT($A$2,$C28,$D28),'[1]4.6adata'!$A$2:$N$250,MATCH('4.6a'!K$4,'[1]4.6adata'!$A$2:$O$2,0),FALSE)</f>
        <v>0.91787266275963797</v>
      </c>
      <c r="L28" s="81">
        <f>VLOOKUP(_xlfn.CONCAT($A$2,$C28,$D28),'[1]4.6adata'!$A$2:$N$250,MATCH('4.6a'!L$4,'[1]4.6adata'!$A$2:$O$2,0),FALSE)</f>
        <v>0.9147640791476408</v>
      </c>
      <c r="M28" s="81">
        <f>VLOOKUP(_xlfn.CONCAT($A$2,$C28,$D28),'[1]4.6adata'!$A$2:$N$250,MATCH('4.6a'!M$4,'[1]4.6adata'!$A$2:$O$2,0),FALSE)</f>
        <v>0.91192031232896709</v>
      </c>
      <c r="N28" s="81">
        <f>VLOOKUP(_xlfn.CONCAT($A$2,$C28,$D28),'[1]4.6adata'!$A$2:$N$250,MATCH('4.6a'!N$4,'[1]4.6adata'!$A$2:$O$2,0),FALSE)</f>
        <v>0.9039562536699941</v>
      </c>
    </row>
    <row r="29" spans="2:14" x14ac:dyDescent="0.35">
      <c r="B29" s="70" t="s">
        <v>145</v>
      </c>
      <c r="C29" s="86" t="s">
        <v>146</v>
      </c>
      <c r="D29" s="71" t="s">
        <v>51</v>
      </c>
      <c r="E29" s="72">
        <f>VLOOKUP(_xlfn.CONCAT($A$2,$C29,$D29),'[1]4.6adata'!$A$2:$N$250,MATCH('4.6a'!E$4,'[1]4.6adata'!$A$2:$O$2,0),FALSE)</f>
        <v>14635</v>
      </c>
      <c r="F29" s="72">
        <f>VLOOKUP(_xlfn.CONCAT($A$2,$C29,$D29),'[1]4.6adata'!$A$2:$N$250,MATCH('4.6a'!F$4,'[1]4.6adata'!$A$2:$O$2,0),FALSE)</f>
        <v>15300</v>
      </c>
      <c r="G29" s="72">
        <f>VLOOKUP(_xlfn.CONCAT($A$2,$C29,$D29),'[1]4.6adata'!$A$2:$N$250,MATCH('4.6a'!G$4,'[1]4.6adata'!$A$2:$O$2,0),FALSE)</f>
        <v>15920</v>
      </c>
      <c r="H29" s="72">
        <f>VLOOKUP(_xlfn.CONCAT($A$2,$C29,$D29),'[1]4.6adata'!$A$2:$N$250,MATCH('4.6a'!H$4,'[1]4.6adata'!$A$2:$O$2,0),FALSE)</f>
        <v>16600</v>
      </c>
      <c r="I29" s="72">
        <f>VLOOKUP(_xlfn.CONCAT($A$2,$C29,$D29),'[1]4.6adata'!$A$2:$N$250,MATCH('4.6a'!I$4,'[1]4.6adata'!$A$2:$O$2,0),FALSE)</f>
        <v>17625</v>
      </c>
      <c r="J29" s="72">
        <f>VLOOKUP(_xlfn.CONCAT($A$2,$C29,$D29),'[1]4.6adata'!$A$2:$N$250,MATCH('4.6a'!J$4,'[1]4.6adata'!$A$2:$O$2,0),FALSE)</f>
        <v>17400</v>
      </c>
      <c r="K29" s="72">
        <f>VLOOKUP(_xlfn.CONCAT($A$2,$C29,$D29),'[1]4.6adata'!$A$2:$N$250,MATCH('4.6a'!K$4,'[1]4.6adata'!$A$2:$O$2,0),FALSE)</f>
        <v>17040</v>
      </c>
      <c r="L29" s="72">
        <f>VLOOKUP(_xlfn.CONCAT($A$2,$C29,$D29),'[1]4.6adata'!$A$2:$N$250,MATCH('4.6a'!L$4,'[1]4.6adata'!$A$2:$O$2,0),FALSE)</f>
        <v>18010</v>
      </c>
      <c r="M29" s="72">
        <f>VLOOKUP(_xlfn.CONCAT($A$2,$C29,$D29),'[1]4.6adata'!$A$2:$N$250,MATCH('4.6a'!M$4,'[1]4.6adata'!$A$2:$O$2,0),FALSE)</f>
        <v>18500</v>
      </c>
      <c r="N29" s="72">
        <f>VLOOKUP(_xlfn.CONCAT($A$2,$C29,$D29),'[1]4.6adata'!$A$2:$N$250,MATCH('4.6a'!N$4,'[1]4.6adata'!$A$2:$O$2,0),FALSE)</f>
        <v>18680</v>
      </c>
    </row>
    <row r="30" spans="2:14" x14ac:dyDescent="0.35">
      <c r="B30" s="70"/>
      <c r="C30" s="73" t="s">
        <v>146</v>
      </c>
      <c r="D30" s="71" t="s">
        <v>129</v>
      </c>
      <c r="E30" s="74">
        <f>VLOOKUP(_xlfn.CONCAT($A$2,$C30,$D30),'[1]4.6adata'!$A$2:$N$250,MATCH('4.6a'!E$4,'[1]4.6adata'!$A$2:$O$2,0),FALSE)</f>
        <v>0.66661899183211648</v>
      </c>
      <c r="F30" s="74">
        <f>VLOOKUP(_xlfn.CONCAT($A$2,$C30,$D30),'[1]4.6adata'!$A$2:$N$250,MATCH('4.6a'!F$4,'[1]4.6adata'!$A$2:$O$2,0),FALSE)</f>
        <v>0.66786673441876387</v>
      </c>
      <c r="G30" s="74">
        <f>VLOOKUP(_xlfn.CONCAT($A$2,$C30,$D30),'[1]4.6adata'!$A$2:$N$250,MATCH('4.6a'!G$4,'[1]4.6adata'!$A$2:$O$2,0),FALSE)</f>
        <v>0.67473481686153691</v>
      </c>
      <c r="H30" s="74">
        <f>VLOOKUP(_xlfn.CONCAT($A$2,$C30,$D30),'[1]4.6adata'!$A$2:$N$250,MATCH('4.6a'!H$4,'[1]4.6adata'!$A$2:$O$2,0),FALSE)</f>
        <v>0.67053657275364198</v>
      </c>
      <c r="I30" s="74">
        <f>VLOOKUP(_xlfn.CONCAT($A$2,$C30,$D30),'[1]4.6adata'!$A$2:$N$250,MATCH('4.6a'!I$4,'[1]4.6adata'!$A$2:$O$2,0),FALSE)</f>
        <v>0.68139720259499481</v>
      </c>
      <c r="J30" s="74">
        <f>VLOOKUP(_xlfn.CONCAT($A$2,$C30,$D30),'[1]4.6adata'!$A$2:$N$250,MATCH('4.6a'!J$4,'[1]4.6adata'!$A$2:$O$2,0),FALSE)</f>
        <v>0.68517725213129377</v>
      </c>
      <c r="K30" s="74">
        <f>VLOOKUP(_xlfn.CONCAT($A$2,$C30,$D30),'[1]4.6adata'!$A$2:$N$250,MATCH('4.6a'!K$4,'[1]4.6adata'!$A$2:$O$2,0),FALSE)</f>
        <v>0.67847827454740817</v>
      </c>
      <c r="L30" s="74">
        <f>VLOOKUP(_xlfn.CONCAT($A$2,$C30,$D30),'[1]4.6adata'!$A$2:$N$250,MATCH('4.6a'!L$4,'[1]4.6adata'!$A$2:$O$2,0),FALSE)</f>
        <v>0.68535007610350074</v>
      </c>
      <c r="M30" s="74">
        <f>VLOOKUP(_xlfn.CONCAT($A$2,$C30,$D30),'[1]4.6adata'!$A$2:$N$250,MATCH('4.6a'!M$4,'[1]4.6adata'!$A$2:$O$2,0),FALSE)</f>
        <v>0.67498540572095733</v>
      </c>
      <c r="N30" s="74">
        <f>VLOOKUP(_xlfn.CONCAT($A$2,$C30,$D30),'[1]4.6adata'!$A$2:$N$250,MATCH('4.6a'!N$4,'[1]4.6adata'!$A$2:$O$2,0),FALSE)</f>
        <v>0.68555490311215506</v>
      </c>
    </row>
    <row r="31" spans="2:14" x14ac:dyDescent="0.35">
      <c r="B31" s="70"/>
      <c r="C31" s="71" t="s">
        <v>147</v>
      </c>
      <c r="D31" s="75" t="s">
        <v>51</v>
      </c>
      <c r="E31" s="72">
        <f>VLOOKUP(_xlfn.CONCAT($A$2,$C31,$D31),'[1]4.6adata'!$A$2:$N$250,MATCH('4.6a'!E$4,'[1]4.6adata'!$A$2:$O$2,0),FALSE)</f>
        <v>2065</v>
      </c>
      <c r="F31" s="72">
        <f>VLOOKUP(_xlfn.CONCAT($A$2,$C31,$D31),'[1]4.6adata'!$A$2:$N$250,MATCH('4.6a'!F$4,'[1]4.6adata'!$A$2:$O$2,0),FALSE)</f>
        <v>1960</v>
      </c>
      <c r="G31" s="72">
        <f>VLOOKUP(_xlfn.CONCAT($A$2,$C31,$D31),'[1]4.6adata'!$A$2:$N$250,MATCH('4.6a'!G$4,'[1]4.6adata'!$A$2:$O$2,0),FALSE)</f>
        <v>1875</v>
      </c>
      <c r="H31" s="72">
        <f>VLOOKUP(_xlfn.CONCAT($A$2,$C31,$D31),'[1]4.6adata'!$A$2:$N$250,MATCH('4.6a'!H$4,'[1]4.6adata'!$A$2:$O$2,0),FALSE)</f>
        <v>1925</v>
      </c>
      <c r="I31" s="72">
        <f>VLOOKUP(_xlfn.CONCAT($A$2,$C31,$D31),'[1]4.6adata'!$A$2:$N$250,MATCH('4.6a'!I$4,'[1]4.6adata'!$A$2:$O$2,0),FALSE)</f>
        <v>1855</v>
      </c>
      <c r="J31" s="72">
        <f>VLOOKUP(_xlfn.CONCAT($A$2,$C31,$D31),'[1]4.6adata'!$A$2:$N$250,MATCH('4.6a'!J$4,'[1]4.6adata'!$A$2:$O$2,0),FALSE)</f>
        <v>1795</v>
      </c>
      <c r="K31" s="72">
        <f>VLOOKUP(_xlfn.CONCAT($A$2,$C31,$D31),'[1]4.6adata'!$A$2:$N$250,MATCH('4.6a'!K$4,'[1]4.6adata'!$A$2:$O$2,0),FALSE)</f>
        <v>1820</v>
      </c>
      <c r="L31" s="72">
        <f>VLOOKUP(_xlfn.CONCAT($A$2,$C31,$D31),'[1]4.6adata'!$A$2:$N$250,MATCH('4.6a'!L$4,'[1]4.6adata'!$A$2:$O$2,0),FALSE)</f>
        <v>1665</v>
      </c>
      <c r="M31" s="72">
        <f>VLOOKUP(_xlfn.CONCAT($A$2,$C31,$D31),'[1]4.6adata'!$A$2:$N$250,MATCH('4.6a'!M$4,'[1]4.6adata'!$A$2:$O$2,0),FALSE)</f>
        <v>1895</v>
      </c>
      <c r="N31" s="72">
        <f>VLOOKUP(_xlfn.CONCAT($A$2,$C31,$D31),'[1]4.6adata'!$A$2:$N$250,MATCH('4.6a'!N$4,'[1]4.6adata'!$A$2:$O$2,0),FALSE)</f>
        <v>1895</v>
      </c>
    </row>
    <row r="32" spans="2:14" x14ac:dyDescent="0.35">
      <c r="B32" s="70"/>
      <c r="C32" s="73" t="s">
        <v>147</v>
      </c>
      <c r="D32" s="71" t="s">
        <v>129</v>
      </c>
      <c r="E32" s="74">
        <f>VLOOKUP(_xlfn.CONCAT($A$2,$C32,$D32),'[1]4.6adata'!$A$2:$N$250,MATCH('4.6a'!E$4,'[1]4.6adata'!$A$2:$O$2,0),FALSE)</f>
        <v>9.3957078073159311E-2</v>
      </c>
      <c r="F32" s="74">
        <f>VLOOKUP(_xlfn.CONCAT($A$2,$C32,$D32),'[1]4.6adata'!$A$2:$N$250,MATCH('4.6a'!F$4,'[1]4.6adata'!$A$2:$O$2,0),FALSE)</f>
        <v>8.5472850267865247E-2</v>
      </c>
      <c r="G32" s="74">
        <f>VLOOKUP(_xlfn.CONCAT($A$2,$C32,$D32),'[1]4.6adata'!$A$2:$N$250,MATCH('4.6a'!G$4,'[1]4.6adata'!$A$2:$O$2,0),FALSE)</f>
        <v>7.9409583462234451E-2</v>
      </c>
      <c r="H32" s="74">
        <f>VLOOKUP(_xlfn.CONCAT($A$2,$C32,$D32),'[1]4.6adata'!$A$2:$N$250,MATCH('4.6a'!H$4,'[1]4.6adata'!$A$2:$O$2,0),FALSE)</f>
        <v>7.7748915300524357E-2</v>
      </c>
      <c r="I32" s="74">
        <f>VLOOKUP(_xlfn.CONCAT($A$2,$C32,$D32),'[1]4.6adata'!$A$2:$N$250,MATCH('4.6a'!I$4,'[1]4.6adata'!$A$2:$O$2,0),FALSE)</f>
        <v>7.1768259635553375E-2</v>
      </c>
      <c r="J32" s="74">
        <f>VLOOKUP(_xlfn.CONCAT($A$2,$C32,$D32),'[1]4.6adata'!$A$2:$N$250,MATCH('4.6a'!J$4,'[1]4.6adata'!$A$2:$O$2,0),FALSE)</f>
        <v>7.0766982233050821E-2</v>
      </c>
      <c r="K32" s="74">
        <f>VLOOKUP(_xlfn.CONCAT($A$2,$C32,$D32),'[1]4.6adata'!$A$2:$N$250,MATCH('4.6a'!K$4,'[1]4.6adata'!$A$2:$O$2,0),FALSE)</f>
        <v>7.2499942258727093E-2</v>
      </c>
      <c r="L32" s="74">
        <f>VLOOKUP(_xlfn.CONCAT($A$2,$C32,$D32),'[1]4.6adata'!$A$2:$N$250,MATCH('4.6a'!L$4,'[1]4.6adata'!$A$2:$O$2,0),FALSE)</f>
        <v>6.3432267884322685E-2</v>
      </c>
      <c r="M32" s="74">
        <f>VLOOKUP(_xlfn.CONCAT($A$2,$C32,$D32),'[1]4.6adata'!$A$2:$N$250,MATCH('4.6a'!M$4,'[1]4.6adata'!$A$2:$O$2,0),FALSE)</f>
        <v>6.9140396964389964E-2</v>
      </c>
      <c r="N32" s="74">
        <f>VLOOKUP(_xlfn.CONCAT($A$2,$C32,$D32),'[1]4.6adata'!$A$2:$N$250,MATCH('4.6a'!N$4,'[1]4.6adata'!$A$2:$O$2,0),FALSE)</f>
        <v>6.9546388725778036E-2</v>
      </c>
    </row>
    <row r="33" spans="1:14" x14ac:dyDescent="0.35">
      <c r="B33" s="70"/>
      <c r="C33" s="71" t="s">
        <v>148</v>
      </c>
      <c r="D33" s="71" t="s">
        <v>51</v>
      </c>
      <c r="E33" s="72">
        <f>VLOOKUP(_xlfn.CONCAT($A$2,$C33,$D33),'[1]4.6adata'!$A$2:$N$250,MATCH('4.6a'!E$4,'[1]4.6adata'!$A$2:$O$2,0),FALSE)</f>
        <v>5255</v>
      </c>
      <c r="F33" s="72">
        <f>VLOOKUP(_xlfn.CONCAT($A$2,$C33,$D33),'[1]4.6adata'!$A$2:$N$250,MATCH('4.6a'!F$4,'[1]4.6adata'!$A$2:$O$2,0),FALSE)</f>
        <v>5650</v>
      </c>
      <c r="G33" s="72">
        <f>VLOOKUP(_xlfn.CONCAT($A$2,$C33,$D33),'[1]4.6adata'!$A$2:$N$250,MATCH('4.6a'!G$4,'[1]4.6adata'!$A$2:$O$2,0),FALSE)</f>
        <v>5800</v>
      </c>
      <c r="H33" s="72">
        <f>VLOOKUP(_xlfn.CONCAT($A$2,$C33,$D33),'[1]4.6adata'!$A$2:$N$250,MATCH('4.6a'!H$4,'[1]4.6adata'!$A$2:$O$2,0),FALSE)</f>
        <v>6230</v>
      </c>
      <c r="I33" s="72">
        <f>VLOOKUP(_xlfn.CONCAT($A$2,$C33,$D33),'[1]4.6adata'!$A$2:$N$250,MATCH('4.6a'!I$4,'[1]4.6adata'!$A$2:$O$2,0),FALSE)</f>
        <v>6385</v>
      </c>
      <c r="J33" s="72">
        <f>VLOOKUP(_xlfn.CONCAT($A$2,$C33,$D33),'[1]4.6adata'!$A$2:$N$250,MATCH('4.6a'!J$4,'[1]4.6adata'!$A$2:$O$2,0),FALSE)</f>
        <v>6200</v>
      </c>
      <c r="K33" s="72">
        <f>VLOOKUP(_xlfn.CONCAT($A$2,$C33,$D33),'[1]4.6adata'!$A$2:$N$250,MATCH('4.6a'!K$4,'[1]4.6adata'!$A$2:$O$2,0),FALSE)</f>
        <v>6255</v>
      </c>
      <c r="L33" s="72">
        <f>VLOOKUP(_xlfn.CONCAT($A$2,$C33,$D33),'[1]4.6adata'!$A$2:$N$250,MATCH('4.6a'!L$4,'[1]4.6adata'!$A$2:$O$2,0),FALSE)</f>
        <v>6600</v>
      </c>
      <c r="M33" s="72">
        <f>VLOOKUP(_xlfn.CONCAT($A$2,$C33,$D33),'[1]4.6adata'!$A$2:$N$250,MATCH('4.6a'!M$4,'[1]4.6adata'!$A$2:$O$2,0),FALSE)</f>
        <v>7013</v>
      </c>
      <c r="N33" s="72">
        <f>VLOOKUP(_xlfn.CONCAT($A$2,$C33,$D33),'[1]4.6adata'!$A$2:$N$250,MATCH('4.6a'!N$4,'[1]4.6adata'!$A$2:$O$2,0),FALSE)</f>
        <v>6675</v>
      </c>
    </row>
    <row r="34" spans="1:14" x14ac:dyDescent="0.35">
      <c r="B34" s="70"/>
      <c r="C34" s="73" t="s">
        <v>148</v>
      </c>
      <c r="D34" s="71" t="s">
        <v>129</v>
      </c>
      <c r="E34" s="74">
        <f>VLOOKUP(_xlfn.CONCAT($A$2,$C34,$D34),'[1]4.6adata'!$A$2:$N$250,MATCH('4.6a'!E$4,'[1]4.6adata'!$A$2:$O$2,0),FALSE)</f>
        <v>0.23942393009472401</v>
      </c>
      <c r="F34" s="74">
        <f>VLOOKUP(_xlfn.CONCAT($A$2,$C34,$D34),'[1]4.6adata'!$A$2:$N$250,MATCH('4.6a'!F$4,'[1]4.6adata'!$A$2:$O$2,0),FALSE)</f>
        <v>0.24666041531337088</v>
      </c>
      <c r="G34" s="74">
        <f>VLOOKUP(_xlfn.CONCAT($A$2,$C34,$D34),'[1]4.6adata'!$A$2:$N$250,MATCH('4.6a'!G$4,'[1]4.6adata'!$A$2:$O$2,0),FALSE)</f>
        <v>0.24585559967622861</v>
      </c>
      <c r="H34" s="74">
        <f>VLOOKUP(_xlfn.CONCAT($A$2,$C34,$D34),'[1]4.6adata'!$A$2:$N$250,MATCH('4.6a'!H$4,'[1]4.6adata'!$A$2:$O$2,0),FALSE)</f>
        <v>0.25171451194583372</v>
      </c>
      <c r="I34" s="74">
        <f>VLOOKUP(_xlfn.CONCAT($A$2,$C34,$D34),'[1]4.6adata'!$A$2:$N$250,MATCH('4.6a'!I$4,'[1]4.6adata'!$A$2:$O$2,0),FALSE)</f>
        <v>0.24683453776945183</v>
      </c>
      <c r="J34" s="74">
        <f>VLOOKUP(_xlfn.CONCAT($A$2,$C34,$D34),'[1]4.6adata'!$A$2:$N$250,MATCH('4.6a'!J$4,'[1]4.6adata'!$A$2:$O$2,0),FALSE)</f>
        <v>0.24405576563565551</v>
      </c>
      <c r="K34" s="74">
        <f>VLOOKUP(_xlfn.CONCAT($A$2,$C34,$D34),'[1]4.6adata'!$A$2:$N$250,MATCH('4.6a'!K$4,'[1]4.6adata'!$A$2:$O$2,0),FALSE)</f>
        <v>0.24902178319386492</v>
      </c>
      <c r="L34" s="74">
        <f>VLOOKUP(_xlfn.CONCAT($A$2,$C34,$D34),'[1]4.6adata'!$A$2:$N$250,MATCH('4.6a'!L$4,'[1]4.6adata'!$A$2:$O$2,0),FALSE)</f>
        <v>0.25121765601217655</v>
      </c>
      <c r="M34" s="74">
        <f>VLOOKUP(_xlfn.CONCAT($A$2,$C34,$D34),'[1]4.6adata'!$A$2:$N$250,MATCH('4.6a'!M$4,'[1]4.6adata'!$A$2:$O$2,0),FALSE)</f>
        <v>0.25587419731465266</v>
      </c>
      <c r="N34" s="74">
        <f>VLOOKUP(_xlfn.CONCAT($A$2,$C34,$D34),'[1]4.6adata'!$A$2:$N$250,MATCH('4.6a'!N$4,'[1]4.6adata'!$A$2:$O$2,0),FALSE)</f>
        <v>0.24489870816206694</v>
      </c>
    </row>
    <row r="35" spans="1:14" x14ac:dyDescent="0.35">
      <c r="B35" s="90" t="s">
        <v>149</v>
      </c>
      <c r="C35" s="80" t="s">
        <v>103</v>
      </c>
      <c r="D35" s="91" t="s">
        <v>51</v>
      </c>
      <c r="E35" s="92">
        <f>VLOOKUP(_xlfn.CONCAT($A$2,$C35,$D35),'[1]4.6adata'!$A$2:$N$250,MATCH('4.6a'!E$4,'[1]4.6adata'!$A$2:$O$2,0),FALSE)</f>
        <v>21955</v>
      </c>
      <c r="F35" s="92">
        <f>VLOOKUP(_xlfn.CONCAT($A$2,$C35,$D35),'[1]4.6adata'!$A$2:$N$250,MATCH('4.6a'!F$4,'[1]4.6adata'!$A$2:$O$2,0),FALSE)</f>
        <v>22905</v>
      </c>
      <c r="G35" s="92">
        <f>VLOOKUP(_xlfn.CONCAT($A$2,$C35,$D35),'[1]4.6adata'!$A$2:$N$250,MATCH('4.6a'!G$4,'[1]4.6adata'!$A$2:$O$2,0),FALSE)</f>
        <v>23595</v>
      </c>
      <c r="H35" s="92">
        <f>VLOOKUP(_xlfn.CONCAT($A$2,$C35,$D35),'[1]4.6adata'!$A$2:$N$250,MATCH('4.6a'!H$4,'[1]4.6adata'!$A$2:$O$2,0),FALSE)</f>
        <v>24755</v>
      </c>
      <c r="I35" s="92">
        <f>VLOOKUP(_xlfn.CONCAT($A$2,$C35,$D35),'[1]4.6adata'!$A$2:$N$250,MATCH('4.6a'!I$4,'[1]4.6adata'!$A$2:$O$2,0),FALSE)</f>
        <v>25870</v>
      </c>
      <c r="J35" s="92">
        <f>VLOOKUP(_xlfn.CONCAT($A$2,$C35,$D35),'[1]4.6adata'!$A$2:$N$250,MATCH('4.6a'!J$4,'[1]4.6adata'!$A$2:$O$2,0),FALSE)</f>
        <v>25400</v>
      </c>
      <c r="K35" s="92">
        <f>VLOOKUP(_xlfn.CONCAT($A$2,$C35,$D35),'[1]4.6adata'!$A$2:$N$250,MATCH('4.6a'!K$4,'[1]4.6adata'!$A$2:$O$2,0),FALSE)</f>
        <v>25110</v>
      </c>
      <c r="L35" s="92">
        <f>VLOOKUP(_xlfn.CONCAT($A$2,$C35,$D35),'[1]4.6adata'!$A$2:$N$250,MATCH('4.6a'!L$4,'[1]4.6adata'!$A$2:$O$2,0),FALSE)</f>
        <v>26280</v>
      </c>
      <c r="M35" s="92">
        <f>VLOOKUP(_xlfn.CONCAT($A$2,$C35,$D35),'[1]4.6adata'!$A$2:$N$250,MATCH('4.6a'!M$4,'[1]4.6adata'!$A$2:$O$2,0),FALSE)</f>
        <v>27408</v>
      </c>
      <c r="N35" s="92">
        <f>VLOOKUP(_xlfn.CONCAT($A$2,$C35,$D35),'[1]4.6adata'!$A$2:$N$250,MATCH('4.6a'!N$4,'[1]4.6adata'!$A$2:$O$2,0),FALSE)</f>
        <v>27250</v>
      </c>
    </row>
    <row r="36" spans="1:14" x14ac:dyDescent="0.35">
      <c r="C36" s="93"/>
      <c r="D36" s="94"/>
      <c r="E36" s="3"/>
    </row>
    <row r="37" spans="1:14" x14ac:dyDescent="0.35">
      <c r="A37" s="60" t="s">
        <v>63</v>
      </c>
    </row>
    <row r="38" spans="1:14" x14ac:dyDescent="0.35">
      <c r="A38" s="34"/>
      <c r="E38" s="95"/>
    </row>
    <row r="39" spans="1:14" x14ac:dyDescent="0.35">
      <c r="A39" s="34" t="s">
        <v>150</v>
      </c>
    </row>
    <row r="40" spans="1:14" x14ac:dyDescent="0.35">
      <c r="A40" s="34" t="s">
        <v>151</v>
      </c>
    </row>
    <row r="41" spans="1:14" x14ac:dyDescent="0.35">
      <c r="A41" s="60" t="s">
        <v>152</v>
      </c>
    </row>
    <row r="42" spans="1:14" x14ac:dyDescent="0.35">
      <c r="A42" s="60"/>
    </row>
    <row r="43" spans="1:14" x14ac:dyDescent="0.35">
      <c r="A43" s="34" t="s">
        <v>153</v>
      </c>
    </row>
    <row r="44" spans="1:14" x14ac:dyDescent="0.35">
      <c r="A44" s="34" t="s">
        <v>154</v>
      </c>
    </row>
    <row r="45" spans="1:14" x14ac:dyDescent="0.35">
      <c r="A45" s="34" t="s">
        <v>105</v>
      </c>
    </row>
    <row r="46" spans="1:14" x14ac:dyDescent="0.35">
      <c r="A46" s="60" t="s">
        <v>155</v>
      </c>
    </row>
    <row r="47" spans="1:14" x14ac:dyDescent="0.35">
      <c r="A47" s="60" t="s">
        <v>156</v>
      </c>
    </row>
    <row r="48" spans="1:14" x14ac:dyDescent="0.35">
      <c r="A48" s="6"/>
    </row>
    <row r="49" spans="1:1" x14ac:dyDescent="0.35">
      <c r="A49" s="7" t="s">
        <v>64</v>
      </c>
    </row>
  </sheetData>
  <mergeCells count="5">
    <mergeCell ref="B5:B8"/>
    <mergeCell ref="B9:B20"/>
    <mergeCell ref="B21:B24"/>
    <mergeCell ref="B25:B28"/>
    <mergeCell ref="B29:B34"/>
  </mergeCells>
  <dataValidations count="1">
    <dataValidation type="list" allowBlank="1" showInputMessage="1" showErrorMessage="1" sqref="A2" xr:uid="{6EDC1889-C2A0-41D2-9A9F-003EC8F657F2}">
      <formula1>$Z$4:$Z$11</formula1>
    </dataValidation>
  </dataValidations>
  <hyperlinks>
    <hyperlink ref="A49" location="Index!A1" display="Back to index" xr:uid="{CDB47656-C844-4461-9F55-D6FE2E6932C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66540-D483-4311-99A6-4147C60DBB4E}">
  <dimension ref="A1:S44"/>
  <sheetViews>
    <sheetView zoomScaleNormal="100" workbookViewId="0">
      <selection activeCell="A73" sqref="A73:A74"/>
    </sheetView>
  </sheetViews>
  <sheetFormatPr defaultColWidth="8.81640625" defaultRowHeight="14.5" x14ac:dyDescent="0.35"/>
  <cols>
    <col min="1" max="1" width="38" style="2" customWidth="1"/>
    <col min="2" max="2" width="14.81640625" style="2" customWidth="1"/>
    <col min="3" max="3" width="10.81640625" style="2" customWidth="1"/>
    <col min="4" max="16384" width="8.81640625" style="2"/>
  </cols>
  <sheetData>
    <row r="1" spans="1:19" x14ac:dyDescent="0.35">
      <c r="A1" s="27" t="s">
        <v>157</v>
      </c>
    </row>
    <row r="3" spans="1:19" ht="29" x14ac:dyDescent="0.35">
      <c r="A3" s="15" t="s">
        <v>108</v>
      </c>
      <c r="B3" s="16" t="s">
        <v>109</v>
      </c>
      <c r="F3" s="31"/>
    </row>
    <row r="4" spans="1:19" x14ac:dyDescent="0.35">
      <c r="A4" s="18" t="s">
        <v>112</v>
      </c>
      <c r="B4" s="20">
        <v>0.26767676767676768</v>
      </c>
    </row>
    <row r="5" spans="1:19" x14ac:dyDescent="0.35">
      <c r="A5" s="21" t="s">
        <v>111</v>
      </c>
      <c r="B5" s="23">
        <v>0.21818181818181817</v>
      </c>
    </row>
    <row r="6" spans="1:19" x14ac:dyDescent="0.35">
      <c r="A6" s="18" t="s">
        <v>116</v>
      </c>
      <c r="B6" s="20">
        <v>0.1505050505050505</v>
      </c>
    </row>
    <row r="7" spans="1:19" x14ac:dyDescent="0.35">
      <c r="A7" s="21" t="s">
        <v>110</v>
      </c>
      <c r="B7" s="23">
        <v>0.1393939393939394</v>
      </c>
      <c r="S7" s="40"/>
    </row>
    <row r="8" spans="1:19" x14ac:dyDescent="0.35">
      <c r="A8" s="18" t="s">
        <v>113</v>
      </c>
      <c r="B8" s="20">
        <v>8.3838383838383837E-2</v>
      </c>
    </row>
    <row r="9" spans="1:19" x14ac:dyDescent="0.35">
      <c r="A9" s="21" t="s">
        <v>117</v>
      </c>
      <c r="B9" s="23">
        <v>6.0606060606060608E-2</v>
      </c>
    </row>
    <row r="10" spans="1:19" x14ac:dyDescent="0.35">
      <c r="A10" s="18" t="s">
        <v>114</v>
      </c>
      <c r="B10" s="20">
        <v>3.7373737373737372E-2</v>
      </c>
    </row>
    <row r="11" spans="1:19" x14ac:dyDescent="0.35">
      <c r="A11" s="21" t="s">
        <v>118</v>
      </c>
      <c r="B11" s="23">
        <v>3.1313131313131314E-2</v>
      </c>
    </row>
    <row r="12" spans="1:19" x14ac:dyDescent="0.35">
      <c r="A12" s="18" t="s">
        <v>115</v>
      </c>
      <c r="B12" s="20">
        <v>1.1111111111111112E-2</v>
      </c>
    </row>
    <row r="13" spans="1:19" x14ac:dyDescent="0.35">
      <c r="A13" s="48"/>
      <c r="B13" s="24"/>
    </row>
    <row r="14" spans="1:19" x14ac:dyDescent="0.35">
      <c r="A14" s="60" t="s">
        <v>104</v>
      </c>
      <c r="B14" s="96"/>
    </row>
    <row r="15" spans="1:19" ht="34.5" customHeight="1" x14ac:dyDescent="0.35">
      <c r="A15" s="50" t="s">
        <v>119</v>
      </c>
      <c r="B15" s="50"/>
    </row>
    <row r="16" spans="1:19" ht="22" customHeight="1" x14ac:dyDescent="0.35">
      <c r="A16" s="50" t="s">
        <v>158</v>
      </c>
      <c r="B16" s="50"/>
    </row>
    <row r="17" spans="1:3" x14ac:dyDescent="0.35">
      <c r="A17" s="34"/>
    </row>
    <row r="18" spans="1:3" x14ac:dyDescent="0.35">
      <c r="A18" s="7" t="s">
        <v>64</v>
      </c>
    </row>
    <row r="27" spans="1:3" x14ac:dyDescent="0.35">
      <c r="A27" s="57"/>
      <c r="B27" s="57"/>
      <c r="C27" s="57"/>
    </row>
    <row r="28" spans="1:3" x14ac:dyDescent="0.35">
      <c r="A28" s="97"/>
      <c r="B28" s="98"/>
      <c r="C28" s="99"/>
    </row>
    <row r="29" spans="1:3" x14ac:dyDescent="0.35">
      <c r="A29" s="100"/>
      <c r="B29" s="101"/>
      <c r="C29" s="102"/>
    </row>
    <row r="30" spans="1:3" x14ac:dyDescent="0.35">
      <c r="A30" s="97"/>
      <c r="B30" s="98"/>
      <c r="C30" s="99"/>
    </row>
    <row r="31" spans="1:3" x14ac:dyDescent="0.35">
      <c r="A31" s="100"/>
      <c r="B31" s="101"/>
      <c r="C31" s="102"/>
    </row>
    <row r="32" spans="1:3" x14ac:dyDescent="0.35">
      <c r="A32" s="97"/>
      <c r="B32" s="98"/>
      <c r="C32" s="99"/>
    </row>
    <row r="33" spans="1:14" x14ac:dyDescent="0.35">
      <c r="A33" s="100"/>
      <c r="B33" s="101"/>
      <c r="C33" s="102"/>
    </row>
    <row r="34" spans="1:14" x14ac:dyDescent="0.35">
      <c r="A34" s="97"/>
      <c r="B34" s="98"/>
      <c r="C34" s="99"/>
    </row>
    <row r="35" spans="1:14" x14ac:dyDescent="0.35">
      <c r="A35" s="100"/>
      <c r="B35" s="101"/>
      <c r="C35" s="102"/>
    </row>
    <row r="36" spans="1:14" x14ac:dyDescent="0.35">
      <c r="A36" s="97"/>
      <c r="B36" s="98"/>
      <c r="C36" s="99"/>
    </row>
    <row r="37" spans="1:14" x14ac:dyDescent="0.35">
      <c r="A37" s="100"/>
      <c r="B37" s="101"/>
      <c r="C37" s="102"/>
    </row>
    <row r="41" spans="1:14" x14ac:dyDescent="0.35">
      <c r="N41" s="40"/>
    </row>
    <row r="42" spans="1:14" x14ac:dyDescent="0.35">
      <c r="A42" s="26"/>
    </row>
    <row r="43" spans="1:14" x14ac:dyDescent="0.35">
      <c r="A43" s="26"/>
    </row>
    <row r="44" spans="1:14" x14ac:dyDescent="0.35">
      <c r="A44" s="26"/>
    </row>
  </sheetData>
  <mergeCells count="2">
    <mergeCell ref="A15:B15"/>
    <mergeCell ref="A16:B16"/>
  </mergeCells>
  <hyperlinks>
    <hyperlink ref="A18" location="Index!A1" display="Back to index" xr:uid="{B8CF8FC1-02EE-4F2E-929C-9D309D0A5C7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Index</vt:lpstr>
      <vt:lpstr>4.1</vt:lpstr>
      <vt:lpstr>4.2</vt:lpstr>
      <vt:lpstr>4.3</vt:lpstr>
      <vt:lpstr>4.4</vt:lpstr>
      <vt:lpstr>4.5</vt:lpstr>
      <vt:lpstr>4.6</vt:lpstr>
      <vt:lpstr>4.6a</vt:lpstr>
      <vt:lpstr>4.7</vt:lpstr>
      <vt:lpstr>4.8</vt:lpstr>
      <vt:lpstr>4.8a</vt:lpstr>
      <vt:lpstr>4.9</vt:lpstr>
      <vt:lpstr>4.10</vt:lpstr>
      <vt:lpstr>4.10a</vt:lpstr>
      <vt:lpstr>4.11</vt:lpstr>
      <vt:lpstr>4.12</vt:lpstr>
      <vt:lpstr>4.12a</vt:lpstr>
      <vt:lpstr>4.13</vt:lpstr>
      <vt:lpstr>4.14</vt:lpstr>
      <vt:lpstr>4.15</vt:lpstr>
      <vt:lpstr>4.16</vt:lpstr>
      <vt:lpstr>4.17</vt:lpstr>
      <vt:lpstr>4.18</vt:lpstr>
      <vt:lpstr>4.19</vt:lpstr>
      <vt:lpstr>4.20</vt:lpstr>
      <vt:lpstr>4.21</vt:lpstr>
      <vt:lpstr>4.22</vt:lpstr>
      <vt:lpstr>4.23</vt:lpstr>
      <vt:lpstr>4.24</vt:lpstr>
      <vt:lpstr>4.25</vt:lpstr>
      <vt:lpstr>4.26</vt:lpstr>
      <vt:lpstr>4.27</vt:lpstr>
      <vt:lpstr>4.28</vt:lpstr>
      <vt:lpstr>4.29</vt:lpstr>
      <vt:lpstr>4.30</vt:lpstr>
      <vt:lpstr>4.31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 Di Simone</dc:creator>
  <cp:lastModifiedBy>Jess Di Simone</cp:lastModifiedBy>
  <dcterms:created xsi:type="dcterms:W3CDTF">2020-07-29T14:24:41Z</dcterms:created>
  <dcterms:modified xsi:type="dcterms:W3CDTF">2020-07-29T14:28:50Z</dcterms:modified>
</cp:coreProperties>
</file>